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3" sheetId="2" r:id="rId2"/>
    <sheet name="Arkusz4" sheetId="3" r:id="rId3"/>
  </sheets>
  <definedNames>
    <definedName name="_xlnm.Print_Area" localSheetId="0">'Arkusz1'!$A$1:$G$104</definedName>
  </definedNames>
  <calcPr fullCalcOnLoad="1"/>
</workbook>
</file>

<file path=xl/sharedStrings.xml><?xml version="1.0" encoding="utf-8"?>
<sst xmlns="http://schemas.openxmlformats.org/spreadsheetml/2006/main" count="204" uniqueCount="160">
  <si>
    <t>L.p.</t>
  </si>
  <si>
    <t>Wyszczególnienie elementów rozliczeniowych</t>
  </si>
  <si>
    <t>Jedn. miary</t>
  </si>
  <si>
    <t>Ilość</t>
  </si>
  <si>
    <t>Wartość     robót                 w zł</t>
  </si>
  <si>
    <t>D-01.00.00</t>
  </si>
  <si>
    <t>ROBOTY PRZYGOTOWAWCZE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</si>
  <si>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</si>
  <si>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</si>
  <si>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t>mb</t>
  </si>
  <si>
    <t>M-13.00.00</t>
  </si>
  <si>
    <t>BETON</t>
  </si>
  <si>
    <t>Pozycja     w ST</t>
  </si>
  <si>
    <t>D-01.01.01.</t>
  </si>
  <si>
    <t>D-06.00.00.</t>
  </si>
  <si>
    <t>ROBOTY WYKOŃCZENIOWE</t>
  </si>
  <si>
    <t>Razem</t>
  </si>
  <si>
    <t>Ogółem</t>
  </si>
  <si>
    <t>M-12.00.00.</t>
  </si>
  <si>
    <t>ZBROJENIE</t>
  </si>
  <si>
    <t>Stal zbrojeniowa</t>
  </si>
  <si>
    <t>M-12.01.00.</t>
  </si>
  <si>
    <t>M-12.01.02.</t>
  </si>
  <si>
    <t>M-13.01.00.</t>
  </si>
  <si>
    <t>Beton konstrukcyjny</t>
  </si>
  <si>
    <t>M-13.02.00.</t>
  </si>
  <si>
    <t>Beton niekonstrukcyjny</t>
  </si>
  <si>
    <t>kg</t>
  </si>
  <si>
    <t>Słownie brutto: dwieście pięćdziesiąt cztery tysiace sześćset czterdzieści dwa złote 05/100</t>
  </si>
  <si>
    <t>kpl</t>
  </si>
  <si>
    <t>D-07.00.00.</t>
  </si>
  <si>
    <t>Do przeniesienia</t>
  </si>
  <si>
    <t>Z przeniesienia</t>
  </si>
  <si>
    <t>Podatek VAT 23%</t>
  </si>
  <si>
    <t xml:space="preserve">URZĄDZENIA BEZPIECZEŃSTWA </t>
  </si>
  <si>
    <t>Odtworzenie trasy i punktów wyso-kościowych. Pomiary i inwentaryzacja powykonawcza.</t>
  </si>
  <si>
    <t>Wykonanie ekranu z geowłókniny i geomembrany</t>
  </si>
  <si>
    <t>D-05.00.00.</t>
  </si>
  <si>
    <t>NAWIERZCHNIE</t>
  </si>
  <si>
    <t>D-01.02.02.</t>
  </si>
  <si>
    <t>M-10.01.09.</t>
  </si>
  <si>
    <t>Mur oporowy z gruntu zbrojonego</t>
  </si>
  <si>
    <t>odcinki proste</t>
  </si>
  <si>
    <t>odcinki początkowe i końcowe</t>
  </si>
  <si>
    <r>
      <t>m</t>
    </r>
    <r>
      <rPr>
        <vertAlign val="superscript"/>
        <sz val="10"/>
        <rFont val="Arial CE"/>
        <family val="0"/>
      </rPr>
      <t>3</t>
    </r>
  </si>
  <si>
    <t>D-01.02.01.</t>
  </si>
  <si>
    <t>szt</t>
  </si>
  <si>
    <t>Zdjęcie warstwy humusu i darniny grubości 15 cm</t>
  </si>
  <si>
    <t>D-01.02.03.</t>
  </si>
  <si>
    <t>Wyburzenie obiektów budowlanych:</t>
  </si>
  <si>
    <t>D-04.00.00</t>
  </si>
  <si>
    <t>PODBUDOWY</t>
  </si>
  <si>
    <t>D-04.01.01.</t>
  </si>
  <si>
    <t>Korytowanie wraz z profilowaniem i zagęszczeniem podłoża</t>
  </si>
  <si>
    <t>D-06.01.01.</t>
  </si>
  <si>
    <t>Montaż muru oporowego z drobnych prefabrykatów betonowych wraz z kotwieniem za pomocą geosiatek</t>
  </si>
  <si>
    <t>Wieniec na krawędzi konstrukcji stalowej</t>
  </si>
  <si>
    <t>M-13.03.01a</t>
  </si>
  <si>
    <t>Montaż gzymsów polimerobetonowych</t>
  </si>
  <si>
    <t>M-14.00.00.</t>
  </si>
  <si>
    <t>KONSTRUKCJE STALOWE</t>
  </si>
  <si>
    <t>M-14.01.03.</t>
  </si>
  <si>
    <t>M-19.00.00.</t>
  </si>
  <si>
    <t>ELEMENTY ZABEZPIECZAJĄCE</t>
  </si>
  <si>
    <t>Cena     jednostk      w zł</t>
  </si>
  <si>
    <t>D-07.05.01.</t>
  </si>
  <si>
    <t>Wykonanie korpusów podpór z betonu zbrojonego B-30</t>
  </si>
  <si>
    <t xml:space="preserve">Słownie: </t>
  </si>
  <si>
    <t>M-15.03.01.</t>
  </si>
  <si>
    <t>M-15.00.00.</t>
  </si>
  <si>
    <t>IZOLACJA</t>
  </si>
  <si>
    <t>Fundament pod murem oporowym z betonu niezbrojonego B-30</t>
  </si>
  <si>
    <t>Belki podporęczowe zwieńczajace mur oporowy z betonu zbrojonego klasy B-30</t>
  </si>
  <si>
    <t>Izolacjonawierzchnia na belkach podporeczowych</t>
  </si>
  <si>
    <t>M-11.02.01.</t>
  </si>
  <si>
    <t>Beton podkładowy pod przyczółkami B-15</t>
  </si>
  <si>
    <t>M-20.00.00.</t>
  </si>
  <si>
    <t>INNE ROBOTY MOSTOWE</t>
  </si>
  <si>
    <t>Umocnienie brzegów rzeki palisadą z palików drewnianych o średnicy 10-12 cm i długości 1,50 m</t>
  </si>
  <si>
    <t>M-11.02.00.</t>
  </si>
  <si>
    <t>Zbrojenie korpusu przyczółka, skrzydełek, wieńca, belek podporęczowych i murków oporowych stalą klasy A IIIN</t>
  </si>
  <si>
    <t>Murek oporowy na palisadzie B-30</t>
  </si>
  <si>
    <t>średnicy 36 cm</t>
  </si>
  <si>
    <t>średnicy 54 cm</t>
  </si>
  <si>
    <t>średnicy 64 cm</t>
  </si>
  <si>
    <t>średnicy 73 cm</t>
  </si>
  <si>
    <t>ha</t>
  </si>
  <si>
    <t>rozbiórka żelbetowego ustroju niosącego</t>
  </si>
  <si>
    <t>rozbiórka betonowych przyczółków                                                    i skrzydełek</t>
  </si>
  <si>
    <t>D-01.02.04.</t>
  </si>
  <si>
    <t>Rozbiórka elementów dróg i ogrodzeń</t>
  </si>
  <si>
    <t>rozbiórka podbudowy na dojazdach grubości 15 cm</t>
  </si>
  <si>
    <t>rozbiórka balustrad stalowych</t>
  </si>
  <si>
    <t>D-05.03.11.</t>
  </si>
  <si>
    <t>D-04.03.01.</t>
  </si>
  <si>
    <t>Oczyszczenie i skropienie warstw konstrukyjnych</t>
  </si>
  <si>
    <t>D-04.04.02b</t>
  </si>
  <si>
    <t>Podbudowa zasadnicza z mieszanki niezwiązanej z kruszywa 50/30 gr. 22 cm</t>
  </si>
  <si>
    <t>D-05.03.05b</t>
  </si>
  <si>
    <t>Warstwa wiążąca AC 16W gr. 8 cm</t>
  </si>
  <si>
    <t>D-05.03.05a</t>
  </si>
  <si>
    <t>Warstwa ścieralna AC11S gr. 5 cm</t>
  </si>
  <si>
    <t>D-06.03.01.</t>
  </si>
  <si>
    <t>Wykonanie poboczy z kruszywa łamanego stabilizowanego mechanicznie gr. 10 cm</t>
  </si>
  <si>
    <t>D-07.02.01.</t>
  </si>
  <si>
    <t>Wprowadzenie stałej organizacji ruchu wg opracowanego projektu</t>
  </si>
  <si>
    <t xml:space="preserve">Wykonanie i demontaż oznakowania objazdu zgodnie projektem czasowej organizacji ruchu. </t>
  </si>
  <si>
    <t>M-11.00.00.</t>
  </si>
  <si>
    <t>FUNDAMENTOWANIE</t>
  </si>
  <si>
    <t>M-11.01.00.</t>
  </si>
  <si>
    <t>Wymagania ogólne</t>
  </si>
  <si>
    <t>M-11.01.01.</t>
  </si>
  <si>
    <t>Wykonanie wykopów w gruncie kat III pod fundamenty podpór i ścian oporowych z odwiezieniem urobku poza teren budowy</t>
  </si>
  <si>
    <t>M-11.01.04.</t>
  </si>
  <si>
    <t>M-20.01.11f</t>
  </si>
  <si>
    <t>Umocnienie skarp geokratą z humusowaniem i obsiewem</t>
  </si>
  <si>
    <t>Wycinka drzew i karczowanie pni</t>
  </si>
  <si>
    <t>Bariery ochronne N2/W3/B</t>
  </si>
  <si>
    <t>Barieroporęcze o parametrach N2/W3/B</t>
  </si>
  <si>
    <t>Przepust-część przelotowa-rura HPED pod zjazdem średnicy 400 mm</t>
  </si>
  <si>
    <t>rozbiórka przepustu z rur betonowych średnicy 400 mm</t>
  </si>
  <si>
    <t>Wbicie 20 szt. pali stalowych z rur Dz=406,4/12,5</t>
  </si>
  <si>
    <t>Recykling - frezowanie nawierzchni bitumicznej grubości 5-10 cm</t>
  </si>
  <si>
    <t>Umocnienie skarp brzegowych brukiem na chudym betonie z zalaniem spoin zaprawą</t>
  </si>
  <si>
    <t>Umocnienie skarp korpusu drogowego geokratą wys. 10 cm z humusowaniem i obsianiem trawą</t>
  </si>
  <si>
    <t>Wykonanie zasypki konstrukcji stalowej oraz korpusu drogowego w murach oporowych z gruntu kat. II z dokopu z transportem, formowaniem oraz zagęszczeniem nasypu</t>
  </si>
  <si>
    <t>D-09.01.01.</t>
  </si>
  <si>
    <t>Zieleń drogowa. Nasadzenia zastępcze.</t>
  </si>
  <si>
    <t>Opracowanie własne</t>
  </si>
  <si>
    <t>Wykonanie oraz rozbiórka drogi objazdowej wraz z przepustem tymczasowym o długości 20,0 mb i średnicy 2x1200 mm</t>
  </si>
  <si>
    <t>rycz</t>
  </si>
  <si>
    <t>D-06.02.01a</t>
  </si>
  <si>
    <t>M-10.00.00.</t>
  </si>
  <si>
    <t>INNE ROBOTY</t>
  </si>
  <si>
    <t>D-10.01.11h</t>
  </si>
  <si>
    <t>D-10.01.00.</t>
  </si>
  <si>
    <t>Mury oporowe</t>
  </si>
  <si>
    <t>Pale fundamentowe wbijane</t>
  </si>
  <si>
    <t>M-13.03.00.</t>
  </si>
  <si>
    <t>Prefabrykaty betonowe</t>
  </si>
  <si>
    <t>M-19.01.02.</t>
  </si>
  <si>
    <t>Umocnienie skarp korpusu drogowego oraz powierzchni po rozbiórce drogi objazdowej poprzez humusowanie i obsianie trawą</t>
  </si>
  <si>
    <t>Konstrukcja stalowa z blach falistych o rozpiętości 6,97 m, długości konstrukcji 9,12 m i wysokości 1,80 m ze stalowym licem wieńca spawanym do konstrukcji szerokości 50 cm oraz dodatkowym zabezpieczeniem antykorozyjnym wewnętrznej powierzchni wraz z montażem</t>
  </si>
  <si>
    <t>TABLICA INFORMACYJNA o wymiarach 40x60cm</t>
  </si>
  <si>
    <t>ROBOTY TELEKOMUNIKACYJNE</t>
  </si>
  <si>
    <t>D-01.03.04</t>
  </si>
  <si>
    <t>Przebudowa sieci telekomunikacyjnej ETAP - I (zabezpieczenie na czas budowy mostu)</t>
  </si>
  <si>
    <t>Układanie poziomego okablowania strukturalnego - odcinek poziomy, kabel miedziany (w RHDPE 40) - wysokość
ponad 2 m - analogia demontażu rurociągu z konstrukcji mostu oraz zabezpieczenie go na czas budowy nowego mostu</t>
  </si>
  <si>
    <t>m</t>
  </si>
  <si>
    <t>szt.</t>
  </si>
  <si>
    <t>Przebudowa sieci telekomunikacyjnej ETAP - II (przebudowa)</t>
  </si>
  <si>
    <t>Montaż złączy równoległ.kabli wypełnionych typu kanał.ułożonych w ziemi z zast.poj.łączników żył i termokurcz.
osłon wzmocn. na kablu o 30 parach</t>
  </si>
  <si>
    <t>Układanie kabla wypełnionego o śr.do 30 mm, w rowie kablowym wykonanym ręcznie w gruncie kat. III (1 kabel)</t>
  </si>
  <si>
    <t>Układanie poziomego okablowania strukturalnego - odcinek poziomy, kabel miedziany (w RHDPE 40) - wysokość ponad 2 m - analogia montażu rurociągu do konstrukcji mostu</t>
  </si>
  <si>
    <t>złącz.</t>
  </si>
  <si>
    <t>Pomiary końcowe prądem stałym kabla o 30 parach</t>
  </si>
  <si>
    <t>odc</t>
  </si>
  <si>
    <t>dla robót drogowo-mostowych przy rozbiórce starego i budowie nowego mostu przez rzekę Solkę w ciagu drogi powiatowej nr 1398N km 10+700 koło miejscowosci Silginy</t>
  </si>
  <si>
    <r>
      <rPr>
        <b/>
        <sz val="10"/>
        <rFont val="Cambria"/>
        <family val="1"/>
      </rPr>
      <t>Zał. Nr 1a</t>
    </r>
    <r>
      <rPr>
        <b/>
        <sz val="14"/>
        <rFont val="Arial CE"/>
        <family val="2"/>
      </rPr>
      <t xml:space="preserve">            KOSZTORYS OFERTOWY                         </t>
    </r>
    <r>
      <rPr>
        <b/>
        <sz val="11"/>
        <rFont val="Cambria"/>
        <family val="1"/>
      </rPr>
      <t>CUW.PK.343.32.2019</t>
    </r>
  </si>
  <si>
    <t>Data …........................................................
Podpis
                 ..................................................................
         (podpis upoważnionego przedstawiciela)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</si>
</sst>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vertAlign val="superscript"/>
      <sz val="10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11"/>
      <name val="Cambria"/>
      <family val="1"/>
    </font>
    <font>
      <b/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" fillId="0" borderId="25" xfId="0" applyFont="1" applyBorder="1" applyAlignment="1">
      <alignment wrapText="1"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2" fillId="0" borderId="23" xfId="0" applyNumberFormat="1" applyFont="1" applyBorder="1" applyAlignment="1">
      <alignment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2" fillId="0" borderId="27" xfId="0" applyFont="1" applyBorder="1" applyAlignment="1">
      <alignment wrapText="1"/>
    </xf>
    <xf numFmtId="0" fontId="0" fillId="0" borderId="27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2" fillId="0" borderId="29" xfId="0" applyNumberFormat="1" applyFont="1" applyBorder="1" applyAlignment="1">
      <alignment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2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2" fillId="0" borderId="35" xfId="0" applyFont="1" applyBorder="1" applyAlignment="1">
      <alignment wrapText="1"/>
    </xf>
    <xf numFmtId="0" fontId="0" fillId="0" borderId="35" xfId="0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2" fillId="0" borderId="36" xfId="0" applyNumberFormat="1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2" fillId="0" borderId="35" xfId="0" applyFont="1" applyFill="1" applyBorder="1" applyAlignment="1">
      <alignment wrapText="1"/>
    </xf>
    <xf numFmtId="0" fontId="0" fillId="0" borderId="35" xfId="0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2" fillId="0" borderId="36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4" fontId="0" fillId="0" borderId="36" xfId="0" applyNumberFormat="1" applyBorder="1" applyAlignment="1">
      <alignment/>
    </xf>
    <xf numFmtId="0" fontId="0" fillId="0" borderId="39" xfId="0" applyBorder="1" applyAlignment="1">
      <alignment horizontal="center" vertical="top"/>
    </xf>
    <xf numFmtId="4" fontId="0" fillId="0" borderId="17" xfId="0" applyNumberFormat="1" applyFont="1" applyBorder="1" applyAlignment="1">
      <alignment horizontal="center"/>
    </xf>
    <xf numFmtId="0" fontId="0" fillId="0" borderId="40" xfId="0" applyBorder="1" applyAlignment="1">
      <alignment vertical="top" wrapText="1"/>
    </xf>
    <xf numFmtId="0" fontId="0" fillId="0" borderId="40" xfId="0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41" xfId="0" applyNumberFormat="1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wrapText="1"/>
    </xf>
    <xf numFmtId="0" fontId="0" fillId="33" borderId="15" xfId="0" applyFill="1" applyBorder="1" applyAlignment="1">
      <alignment horizontal="center"/>
    </xf>
    <xf numFmtId="4" fontId="0" fillId="33" borderId="15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 vertical="top"/>
    </xf>
    <xf numFmtId="0" fontId="0" fillId="0" borderId="17" xfId="0" applyBorder="1" applyAlignment="1">
      <alignment wrapText="1"/>
    </xf>
    <xf numFmtId="0" fontId="0" fillId="33" borderId="14" xfId="0" applyFill="1" applyBorder="1" applyAlignment="1">
      <alignment horizontal="center" vertical="top"/>
    </xf>
    <xf numFmtId="4" fontId="2" fillId="33" borderId="19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4" fontId="0" fillId="0" borderId="42" xfId="0" applyNumberFormat="1" applyBorder="1" applyAlignment="1">
      <alignment/>
    </xf>
    <xf numFmtId="0" fontId="0" fillId="0" borderId="43" xfId="0" applyBorder="1" applyAlignment="1">
      <alignment wrapText="1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/>
    </xf>
    <xf numFmtId="4" fontId="0" fillId="0" borderId="45" xfId="0" applyNumberFormat="1" applyFont="1" applyBorder="1" applyAlignment="1">
      <alignment horizontal="center"/>
    </xf>
    <xf numFmtId="4" fontId="0" fillId="0" borderId="46" xfId="0" applyNumberFormat="1" applyBorder="1" applyAlignment="1">
      <alignment/>
    </xf>
    <xf numFmtId="0" fontId="0" fillId="0" borderId="47" xfId="0" applyBorder="1" applyAlignment="1">
      <alignment horizontal="center" vertical="top"/>
    </xf>
    <xf numFmtId="0" fontId="0" fillId="0" borderId="45" xfId="0" applyBorder="1" applyAlignment="1">
      <alignment vertical="top" wrapText="1"/>
    </xf>
    <xf numFmtId="0" fontId="0" fillId="34" borderId="21" xfId="0" applyFill="1" applyBorder="1" applyAlignment="1">
      <alignment horizontal="center" vertical="top"/>
    </xf>
    <xf numFmtId="0" fontId="2" fillId="34" borderId="18" xfId="0" applyFont="1" applyFill="1" applyBorder="1" applyAlignment="1">
      <alignment horizontal="center" vertical="top"/>
    </xf>
    <xf numFmtId="0" fontId="2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4" fontId="0" fillId="34" borderId="36" xfId="0" applyNumberForma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wrapText="1"/>
    </xf>
    <xf numFmtId="0" fontId="0" fillId="34" borderId="15" xfId="0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/>
    </xf>
    <xf numFmtId="0" fontId="0" fillId="34" borderId="14" xfId="0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vertical="top" wrapText="1"/>
    </xf>
    <xf numFmtId="0" fontId="0" fillId="34" borderId="15" xfId="0" applyFill="1" applyBorder="1" applyAlignment="1">
      <alignment horizontal="right"/>
    </xf>
    <xf numFmtId="4" fontId="0" fillId="34" borderId="15" xfId="0" applyNumberFormat="1" applyFill="1" applyBorder="1" applyAlignment="1">
      <alignment horizontal="right"/>
    </xf>
    <xf numFmtId="4" fontId="0" fillId="34" borderId="19" xfId="0" applyNumberFormat="1" applyFill="1" applyBorder="1" applyAlignment="1">
      <alignment/>
    </xf>
    <xf numFmtId="0" fontId="0" fillId="0" borderId="18" xfId="0" applyFill="1" applyBorder="1" applyAlignment="1">
      <alignment horizontal="center" vertical="top"/>
    </xf>
    <xf numFmtId="0" fontId="0" fillId="0" borderId="48" xfId="0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Fill="1" applyBorder="1" applyAlignment="1">
      <alignment horizontal="center" vertical="top"/>
    </xf>
    <xf numFmtId="0" fontId="0" fillId="0" borderId="40" xfId="0" applyBorder="1" applyAlignment="1">
      <alignment wrapText="1"/>
    </xf>
    <xf numFmtId="4" fontId="0" fillId="0" borderId="50" xfId="0" applyNumberFormat="1" applyBorder="1" applyAlignment="1">
      <alignment/>
    </xf>
    <xf numFmtId="4" fontId="0" fillId="0" borderId="48" xfId="0" applyNumberFormat="1" applyFont="1" applyFill="1" applyBorder="1" applyAlignment="1">
      <alignment horizontal="center"/>
    </xf>
    <xf numFmtId="4" fontId="0" fillId="0" borderId="5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vertical="top" wrapText="1"/>
    </xf>
    <xf numFmtId="4" fontId="0" fillId="0" borderId="17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45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53" xfId="0" applyBorder="1" applyAlignment="1">
      <alignment horizontal="center" vertical="top"/>
    </xf>
    <xf numFmtId="4" fontId="0" fillId="0" borderId="49" xfId="0" applyNumberFormat="1" applyFont="1" applyBorder="1" applyAlignment="1">
      <alignment horizontal="center"/>
    </xf>
    <xf numFmtId="4" fontId="0" fillId="0" borderId="54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top"/>
    </xf>
    <xf numFmtId="4" fontId="0" fillId="0" borderId="40" xfId="0" applyNumberFormat="1" applyFont="1" applyBorder="1" applyAlignment="1">
      <alignment horizontal="center"/>
    </xf>
    <xf numFmtId="0" fontId="0" fillId="0" borderId="43" xfId="0" applyBorder="1" applyAlignment="1">
      <alignment vertical="top" wrapText="1"/>
    </xf>
    <xf numFmtId="4" fontId="0" fillId="0" borderId="48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ill="1" applyBorder="1" applyAlignment="1">
      <alignment horizontal="center" vertical="top"/>
    </xf>
    <xf numFmtId="4" fontId="0" fillId="0" borderId="15" xfId="0" applyNumberFormat="1" applyFont="1" applyBorder="1" applyAlignment="1">
      <alignment horizontal="center"/>
    </xf>
    <xf numFmtId="0" fontId="0" fillId="34" borderId="16" xfId="0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0" fillId="34" borderId="17" xfId="0" applyFill="1" applyBorder="1" applyAlignment="1">
      <alignment horizontal="center"/>
    </xf>
    <xf numFmtId="4" fontId="0" fillId="34" borderId="17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/>
    </xf>
    <xf numFmtId="0" fontId="0" fillId="0" borderId="53" xfId="0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wrapText="1"/>
    </xf>
    <xf numFmtId="0" fontId="0" fillId="0" borderId="49" xfId="0" applyFill="1" applyBorder="1" applyAlignment="1">
      <alignment horizontal="center"/>
    </xf>
    <xf numFmtId="4" fontId="0" fillId="0" borderId="4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wrapText="1"/>
    </xf>
    <xf numFmtId="0" fontId="0" fillId="0" borderId="40" xfId="0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42" xfId="0" applyNumberFormat="1" applyFill="1" applyBorder="1" applyAlignment="1">
      <alignment/>
    </xf>
    <xf numFmtId="0" fontId="2" fillId="34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51" xfId="0" applyFill="1" applyBorder="1" applyAlignment="1">
      <alignment horizontal="center" vertical="top"/>
    </xf>
    <xf numFmtId="0" fontId="0" fillId="0" borderId="47" xfId="0" applyFill="1" applyBorder="1" applyAlignment="1">
      <alignment horizontal="center" vertical="top"/>
    </xf>
    <xf numFmtId="0" fontId="0" fillId="0" borderId="43" xfId="0" applyFont="1" applyFill="1" applyBorder="1" applyAlignment="1">
      <alignment wrapText="1"/>
    </xf>
    <xf numFmtId="0" fontId="0" fillId="0" borderId="43" xfId="0" applyFill="1" applyBorder="1" applyAlignment="1">
      <alignment horizontal="center"/>
    </xf>
    <xf numFmtId="4" fontId="0" fillId="0" borderId="43" xfId="0" applyNumberFormat="1" applyFill="1" applyBorder="1" applyAlignment="1">
      <alignment horizontal="center"/>
    </xf>
    <xf numFmtId="4" fontId="0" fillId="0" borderId="55" xfId="0" applyNumberForma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44" xfId="0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4" fontId="2" fillId="0" borderId="2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17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/>
    </xf>
    <xf numFmtId="4" fontId="0" fillId="0" borderId="13" xfId="0" applyNumberFormat="1" applyBorder="1" applyAlignment="1">
      <alignment horizontal="center"/>
    </xf>
    <xf numFmtId="4" fontId="2" fillId="0" borderId="42" xfId="0" applyNumberFormat="1" applyFont="1" applyBorder="1" applyAlignment="1">
      <alignment/>
    </xf>
    <xf numFmtId="0" fontId="0" fillId="0" borderId="17" xfId="0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center"/>
    </xf>
    <xf numFmtId="0" fontId="0" fillId="0" borderId="40" xfId="0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35" borderId="15" xfId="0" applyFill="1" applyBorder="1" applyAlignment="1">
      <alignment horizontal="center" vertical="top"/>
    </xf>
    <xf numFmtId="0" fontId="2" fillId="35" borderId="15" xfId="0" applyFont="1" applyFill="1" applyBorder="1" applyAlignment="1">
      <alignment vertical="top" wrapText="1"/>
    </xf>
    <xf numFmtId="0" fontId="0" fillId="35" borderId="15" xfId="0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5" borderId="15" xfId="0" applyNumberFormat="1" applyFill="1" applyBorder="1" applyAlignment="1">
      <alignment/>
    </xf>
    <xf numFmtId="0" fontId="2" fillId="35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SheetLayoutView="100" workbookViewId="0" topLeftCell="A92">
      <selection activeCell="F99" sqref="F99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35.875" style="0" customWidth="1"/>
    <col min="4" max="4" width="7.75390625" style="0" customWidth="1"/>
    <col min="5" max="5" width="9.875" style="0" customWidth="1"/>
    <col min="6" max="6" width="11.875" style="0" customWidth="1"/>
    <col min="7" max="7" width="13.25390625" style="0" customWidth="1"/>
  </cols>
  <sheetData>
    <row r="1" spans="1:7" ht="12.75" customHeight="1">
      <c r="A1" s="203" t="s">
        <v>158</v>
      </c>
      <c r="B1" s="204"/>
      <c r="C1" s="204"/>
      <c r="D1" s="204"/>
      <c r="E1" s="204"/>
      <c r="F1" s="204"/>
      <c r="G1" s="204"/>
    </row>
    <row r="2" spans="1:7" ht="18" customHeight="1">
      <c r="A2" s="204"/>
      <c r="B2" s="204"/>
      <c r="C2" s="204"/>
      <c r="D2" s="204"/>
      <c r="E2" s="204"/>
      <c r="F2" s="204"/>
      <c r="G2" s="204"/>
    </row>
    <row r="3" spans="1:7" ht="2.25" customHeight="1" hidden="1">
      <c r="A3" s="129"/>
      <c r="B3" s="129"/>
      <c r="C3" s="129"/>
      <c r="D3" s="129"/>
      <c r="E3" s="129"/>
      <c r="F3" s="129"/>
      <c r="G3" s="129"/>
    </row>
    <row r="4" spans="1:7" ht="41.25" customHeight="1" thickBot="1">
      <c r="A4" s="202" t="s">
        <v>157</v>
      </c>
      <c r="B4" s="202"/>
      <c r="C4" s="202"/>
      <c r="D4" s="202"/>
      <c r="E4" s="202"/>
      <c r="F4" s="202"/>
      <c r="G4" s="202"/>
    </row>
    <row r="5" spans="1:7" ht="39" thickTop="1">
      <c r="A5" s="1" t="s">
        <v>0</v>
      </c>
      <c r="B5" s="2" t="s">
        <v>12</v>
      </c>
      <c r="C5" s="2" t="s">
        <v>1</v>
      </c>
      <c r="D5" s="2" t="s">
        <v>2</v>
      </c>
      <c r="E5" s="2" t="s">
        <v>3</v>
      </c>
      <c r="F5" s="2" t="s">
        <v>64</v>
      </c>
      <c r="G5" s="3" t="s">
        <v>4</v>
      </c>
    </row>
    <row r="6" spans="1:7" ht="12.75">
      <c r="A6" s="54">
        <v>1</v>
      </c>
      <c r="B6" s="55">
        <v>2</v>
      </c>
      <c r="C6" s="55">
        <v>3</v>
      </c>
      <c r="D6" s="55">
        <v>4</v>
      </c>
      <c r="E6" s="55">
        <v>5</v>
      </c>
      <c r="F6" s="11">
        <v>6</v>
      </c>
      <c r="G6" s="56">
        <v>7</v>
      </c>
    </row>
    <row r="7" spans="1:7" ht="14.25" customHeight="1">
      <c r="A7" s="92"/>
      <c r="B7" s="93" t="s">
        <v>5</v>
      </c>
      <c r="C7" s="94" t="s">
        <v>6</v>
      </c>
      <c r="D7" s="95"/>
      <c r="E7" s="95"/>
      <c r="F7" s="96"/>
      <c r="G7" s="97"/>
    </row>
    <row r="8" spans="1:7" ht="38.25">
      <c r="A8" s="8">
        <v>1</v>
      </c>
      <c r="B8" s="9" t="s">
        <v>13</v>
      </c>
      <c r="C8" s="10" t="s">
        <v>35</v>
      </c>
      <c r="D8" s="11" t="s">
        <v>86</v>
      </c>
      <c r="E8" s="11">
        <v>0.18</v>
      </c>
      <c r="F8" s="25"/>
      <c r="G8" s="17">
        <f>ROUND(F8*E8,2)</f>
        <v>0</v>
      </c>
    </row>
    <row r="9" spans="1:7" ht="12.75">
      <c r="A9" s="12"/>
      <c r="B9" s="4" t="s">
        <v>45</v>
      </c>
      <c r="C9" s="14" t="s">
        <v>116</v>
      </c>
      <c r="D9" s="15"/>
      <c r="E9" s="15"/>
      <c r="F9" s="28"/>
      <c r="G9" s="18"/>
    </row>
    <row r="10" spans="1:7" ht="12.75">
      <c r="A10" s="86">
        <v>2</v>
      </c>
      <c r="B10" s="4"/>
      <c r="C10" s="124" t="s">
        <v>82</v>
      </c>
      <c r="D10" s="6" t="s">
        <v>46</v>
      </c>
      <c r="E10" s="6">
        <v>1</v>
      </c>
      <c r="F10" s="26"/>
      <c r="G10" s="84">
        <f>E10*F10</f>
        <v>0</v>
      </c>
    </row>
    <row r="11" spans="1:7" ht="12.75">
      <c r="A11" s="86">
        <v>3</v>
      </c>
      <c r="B11" s="4"/>
      <c r="C11" s="91" t="s">
        <v>83</v>
      </c>
      <c r="D11" s="87" t="s">
        <v>46</v>
      </c>
      <c r="E11" s="87">
        <v>1</v>
      </c>
      <c r="F11" s="88"/>
      <c r="G11" s="89">
        <f>E11*F11</f>
        <v>0</v>
      </c>
    </row>
    <row r="12" spans="1:7" ht="12.75">
      <c r="A12" s="86">
        <v>4</v>
      </c>
      <c r="B12" s="4"/>
      <c r="C12" s="91" t="s">
        <v>84</v>
      </c>
      <c r="D12" s="87" t="s">
        <v>46</v>
      </c>
      <c r="E12" s="87">
        <v>1</v>
      </c>
      <c r="F12" s="88"/>
      <c r="G12" s="89">
        <f>E12*F12</f>
        <v>0</v>
      </c>
    </row>
    <row r="13" spans="1:7" ht="12.75">
      <c r="A13" s="66">
        <v>5</v>
      </c>
      <c r="B13" s="21"/>
      <c r="C13" s="72" t="s">
        <v>85</v>
      </c>
      <c r="D13" s="16" t="s">
        <v>46</v>
      </c>
      <c r="E13" s="16">
        <v>1</v>
      </c>
      <c r="F13" s="27"/>
      <c r="G13" s="71">
        <f>E13*F13</f>
        <v>0</v>
      </c>
    </row>
    <row r="14" spans="1:7" ht="25.5">
      <c r="A14" s="12">
        <v>6</v>
      </c>
      <c r="B14" s="78" t="s">
        <v>39</v>
      </c>
      <c r="C14" s="14" t="s">
        <v>47</v>
      </c>
      <c r="D14" s="15" t="s">
        <v>7</v>
      </c>
      <c r="E14" s="15">
        <v>504</v>
      </c>
      <c r="F14" s="28"/>
      <c r="G14" s="18">
        <f>ROUND(F14*E14,2)</f>
        <v>0</v>
      </c>
    </row>
    <row r="15" spans="1:7" ht="12.75">
      <c r="A15" s="12"/>
      <c r="B15" s="13" t="s">
        <v>48</v>
      </c>
      <c r="C15" s="14" t="s">
        <v>49</v>
      </c>
      <c r="D15" s="15"/>
      <c r="E15" s="15"/>
      <c r="F15" s="125"/>
      <c r="G15" s="18"/>
    </row>
    <row r="16" spans="1:7" ht="14.25">
      <c r="A16" s="86">
        <v>7</v>
      </c>
      <c r="B16" s="4"/>
      <c r="C16" s="124" t="s">
        <v>87</v>
      </c>
      <c r="D16" s="6" t="s">
        <v>8</v>
      </c>
      <c r="E16" s="6">
        <v>14.85</v>
      </c>
      <c r="F16" s="126"/>
      <c r="G16" s="84">
        <f>ROUND(F16*E16,2)</f>
        <v>0</v>
      </c>
    </row>
    <row r="17" spans="1:7" ht="25.5">
      <c r="A17" s="137">
        <v>8</v>
      </c>
      <c r="B17" s="4"/>
      <c r="C17" s="124" t="s">
        <v>88</v>
      </c>
      <c r="D17" s="114" t="s">
        <v>8</v>
      </c>
      <c r="E17" s="114">
        <v>57.2</v>
      </c>
      <c r="F17" s="132"/>
      <c r="G17" s="133">
        <f>ROUND(F17*E17,2)</f>
        <v>0</v>
      </c>
    </row>
    <row r="18" spans="1:7" ht="25.5">
      <c r="A18" s="66">
        <v>9</v>
      </c>
      <c r="B18" s="4"/>
      <c r="C18" s="68" t="s">
        <v>120</v>
      </c>
      <c r="D18" s="69" t="s">
        <v>9</v>
      </c>
      <c r="E18" s="69">
        <v>10</v>
      </c>
      <c r="F18" s="138"/>
      <c r="G18" s="133">
        <f>ROUND(F18*E18,2)</f>
        <v>0</v>
      </c>
    </row>
    <row r="19" spans="1:7" ht="12.75">
      <c r="A19" s="90"/>
      <c r="B19" s="78" t="s">
        <v>89</v>
      </c>
      <c r="C19" s="139" t="s">
        <v>90</v>
      </c>
      <c r="D19" s="15"/>
      <c r="E19" s="15"/>
      <c r="F19" s="125"/>
      <c r="G19" s="18"/>
    </row>
    <row r="20" spans="1:7" ht="25.5">
      <c r="A20" s="86">
        <v>10</v>
      </c>
      <c r="B20" s="4"/>
      <c r="C20" s="91" t="s">
        <v>91</v>
      </c>
      <c r="D20" s="113" t="s">
        <v>7</v>
      </c>
      <c r="E20" s="111">
        <v>71.8</v>
      </c>
      <c r="F20" s="140"/>
      <c r="G20" s="117">
        <f>ROUND(F20*E20,2)</f>
        <v>0</v>
      </c>
    </row>
    <row r="21" spans="1:7" ht="12.75">
      <c r="A21" s="66">
        <v>11</v>
      </c>
      <c r="B21" s="110"/>
      <c r="C21" s="68" t="s">
        <v>92</v>
      </c>
      <c r="D21" s="69" t="s">
        <v>9</v>
      </c>
      <c r="E21" s="69">
        <v>14</v>
      </c>
      <c r="F21" s="138"/>
      <c r="G21" s="65">
        <f>ROUND(F21*E21,2)</f>
        <v>0</v>
      </c>
    </row>
    <row r="22" spans="1:7" ht="25.5">
      <c r="A22" s="131">
        <v>12</v>
      </c>
      <c r="B22" s="141" t="s">
        <v>93</v>
      </c>
      <c r="C22" s="124" t="s">
        <v>122</v>
      </c>
      <c r="D22" s="142" t="s">
        <v>7</v>
      </c>
      <c r="E22" s="6">
        <v>471.6</v>
      </c>
      <c r="F22" s="126"/>
      <c r="G22" s="84">
        <f>ROUND(F22*E22,2)</f>
        <v>0</v>
      </c>
    </row>
    <row r="23" spans="1:7" ht="12.75">
      <c r="A23" s="104"/>
      <c r="B23" s="105" t="s">
        <v>50</v>
      </c>
      <c r="C23" s="106" t="s">
        <v>51</v>
      </c>
      <c r="D23" s="101"/>
      <c r="E23" s="101"/>
      <c r="F23" s="102"/>
      <c r="G23" s="109"/>
    </row>
    <row r="24" spans="1:7" ht="25.5">
      <c r="A24" s="20">
        <v>13</v>
      </c>
      <c r="B24" s="110" t="s">
        <v>52</v>
      </c>
      <c r="C24" s="72" t="s">
        <v>53</v>
      </c>
      <c r="D24" s="11" t="s">
        <v>7</v>
      </c>
      <c r="E24" s="143">
        <v>329</v>
      </c>
      <c r="F24" s="82"/>
      <c r="G24" s="65">
        <f>ROUND(F24*E24,2)</f>
        <v>0</v>
      </c>
    </row>
    <row r="25" spans="1:7" ht="25.5">
      <c r="A25" s="20">
        <v>14</v>
      </c>
      <c r="B25" s="110" t="s">
        <v>94</v>
      </c>
      <c r="C25" s="72" t="s">
        <v>95</v>
      </c>
      <c r="D25" s="11" t="s">
        <v>7</v>
      </c>
      <c r="E25" s="143">
        <v>980</v>
      </c>
      <c r="F25" s="82"/>
      <c r="G25" s="65">
        <f>ROUND(F25*E25,2)</f>
        <v>0</v>
      </c>
    </row>
    <row r="26" spans="1:7" ht="27" customHeight="1">
      <c r="A26" s="20">
        <v>15</v>
      </c>
      <c r="B26" s="110" t="s">
        <v>96</v>
      </c>
      <c r="C26" s="72" t="s">
        <v>97</v>
      </c>
      <c r="D26" s="11" t="s">
        <v>7</v>
      </c>
      <c r="E26" s="143">
        <v>509</v>
      </c>
      <c r="F26" s="82"/>
      <c r="G26" s="65">
        <f>ROUND(F26*E26,2)</f>
        <v>0</v>
      </c>
    </row>
    <row r="27" spans="1:7" ht="12.75">
      <c r="A27" s="104"/>
      <c r="B27" s="105" t="s">
        <v>37</v>
      </c>
      <c r="C27" s="106" t="s">
        <v>38</v>
      </c>
      <c r="D27" s="101"/>
      <c r="E27" s="107"/>
      <c r="F27" s="108"/>
      <c r="G27" s="109"/>
    </row>
    <row r="28" spans="1:7" ht="14.25">
      <c r="A28" s="20">
        <v>16</v>
      </c>
      <c r="B28" s="21" t="s">
        <v>98</v>
      </c>
      <c r="C28" s="72" t="s">
        <v>99</v>
      </c>
      <c r="D28" s="11" t="s">
        <v>7</v>
      </c>
      <c r="E28" s="16">
        <v>480</v>
      </c>
      <c r="F28" s="82"/>
      <c r="G28" s="65">
        <f>E28*F28</f>
        <v>0</v>
      </c>
    </row>
    <row r="29" spans="1:7" ht="14.25">
      <c r="A29" s="20">
        <v>17</v>
      </c>
      <c r="B29" s="21" t="s">
        <v>100</v>
      </c>
      <c r="C29" s="72" t="s">
        <v>101</v>
      </c>
      <c r="D29" s="11" t="s">
        <v>7</v>
      </c>
      <c r="E29" s="16">
        <v>577</v>
      </c>
      <c r="F29" s="82"/>
      <c r="G29" s="65">
        <f>E29*F29</f>
        <v>0</v>
      </c>
    </row>
    <row r="30" spans="1:7" ht="14.25" customHeight="1">
      <c r="A30" s="104"/>
      <c r="B30" s="105" t="s">
        <v>14</v>
      </c>
      <c r="C30" s="100" t="s">
        <v>15</v>
      </c>
      <c r="D30" s="101"/>
      <c r="E30" s="101"/>
      <c r="F30" s="102"/>
      <c r="G30" s="109"/>
    </row>
    <row r="31" spans="1:7" ht="28.5" customHeight="1">
      <c r="A31" s="115">
        <v>18</v>
      </c>
      <c r="B31" s="78" t="s">
        <v>54</v>
      </c>
      <c r="C31" s="68" t="s">
        <v>123</v>
      </c>
      <c r="D31" s="69" t="s">
        <v>7</v>
      </c>
      <c r="E31" s="69">
        <v>36</v>
      </c>
      <c r="F31" s="70"/>
      <c r="G31" s="71">
        <f>E31*F31</f>
        <v>0</v>
      </c>
    </row>
    <row r="32" spans="1:7" ht="28.5" customHeight="1">
      <c r="A32" s="12">
        <v>19</v>
      </c>
      <c r="B32" s="9" t="s">
        <v>131</v>
      </c>
      <c r="C32" s="10" t="s">
        <v>119</v>
      </c>
      <c r="D32" s="11" t="s">
        <v>9</v>
      </c>
      <c r="E32" s="11">
        <v>10</v>
      </c>
      <c r="F32" s="168"/>
      <c r="G32" s="17">
        <f>(E32*F32)</f>
        <v>0</v>
      </c>
    </row>
    <row r="33" spans="1:7" ht="38.25">
      <c r="A33" s="8">
        <v>20</v>
      </c>
      <c r="B33" s="144" t="s">
        <v>102</v>
      </c>
      <c r="C33" s="10" t="s">
        <v>103</v>
      </c>
      <c r="D33" s="11" t="s">
        <v>7</v>
      </c>
      <c r="E33" s="11">
        <v>144</v>
      </c>
      <c r="F33" s="145"/>
      <c r="G33" s="17">
        <f>E33*F33</f>
        <v>0</v>
      </c>
    </row>
    <row r="34" spans="1:7" ht="14.25" customHeight="1">
      <c r="A34" s="104"/>
      <c r="B34" s="105" t="s">
        <v>30</v>
      </c>
      <c r="C34" s="100" t="s">
        <v>34</v>
      </c>
      <c r="D34" s="101"/>
      <c r="E34" s="101"/>
      <c r="F34" s="102"/>
      <c r="G34" s="109"/>
    </row>
    <row r="35" spans="1:7" ht="25.5">
      <c r="A35" s="151">
        <v>21</v>
      </c>
      <c r="B35" s="152" t="s">
        <v>104</v>
      </c>
      <c r="C35" s="153" t="s">
        <v>105</v>
      </c>
      <c r="D35" s="154" t="s">
        <v>29</v>
      </c>
      <c r="E35" s="154">
        <v>1</v>
      </c>
      <c r="F35" s="155"/>
      <c r="G35" s="133">
        <f>ROUND(F35*E35,2)</f>
        <v>0</v>
      </c>
    </row>
    <row r="36" spans="1:7" ht="39" thickBot="1">
      <c r="A36" s="156">
        <v>22</v>
      </c>
      <c r="B36" s="157"/>
      <c r="C36" s="158" t="s">
        <v>106</v>
      </c>
      <c r="D36" s="159" t="s">
        <v>29</v>
      </c>
      <c r="E36" s="159">
        <v>1</v>
      </c>
      <c r="F36" s="160"/>
      <c r="G36" s="133">
        <f>ROUND(F36*E36,2)</f>
        <v>0</v>
      </c>
    </row>
    <row r="37" spans="1:7" ht="14.25" thickBot="1" thickTop="1">
      <c r="A37" s="29"/>
      <c r="B37" s="30"/>
      <c r="C37" s="31" t="s">
        <v>31</v>
      </c>
      <c r="D37" s="32"/>
      <c r="E37" s="32"/>
      <c r="F37" s="33"/>
      <c r="G37" s="34">
        <f>SUM(G8:G36)</f>
        <v>0</v>
      </c>
    </row>
    <row r="38" spans="1:7" ht="14.25" thickBot="1" thickTop="1">
      <c r="A38" s="53">
        <v>1</v>
      </c>
      <c r="B38" s="23">
        <v>2</v>
      </c>
      <c r="C38" s="23">
        <v>3</v>
      </c>
      <c r="D38" s="23">
        <v>4</v>
      </c>
      <c r="E38" s="23">
        <v>5</v>
      </c>
      <c r="F38" s="23">
        <v>6</v>
      </c>
      <c r="G38" s="24">
        <v>7</v>
      </c>
    </row>
    <row r="39" spans="1:7" ht="13.5" thickTop="1">
      <c r="A39" s="47"/>
      <c r="B39" s="48"/>
      <c r="C39" s="49" t="s">
        <v>32</v>
      </c>
      <c r="D39" s="50"/>
      <c r="E39" s="50"/>
      <c r="F39" s="51"/>
      <c r="G39" s="52">
        <f>G37</f>
        <v>0</v>
      </c>
    </row>
    <row r="40" spans="1:7" ht="14.25" customHeight="1">
      <c r="A40" s="115"/>
      <c r="B40" s="13" t="s">
        <v>65</v>
      </c>
      <c r="C40" s="85" t="s">
        <v>117</v>
      </c>
      <c r="D40" s="15"/>
      <c r="E40" s="15"/>
      <c r="F40" s="28"/>
      <c r="G40" s="18"/>
    </row>
    <row r="41" spans="1:7" ht="14.25" customHeight="1">
      <c r="A41" s="86">
        <v>23</v>
      </c>
      <c r="B41" s="4"/>
      <c r="C41" s="83" t="s">
        <v>42</v>
      </c>
      <c r="D41" s="6" t="s">
        <v>9</v>
      </c>
      <c r="E41" s="6">
        <v>29</v>
      </c>
      <c r="F41" s="26"/>
      <c r="G41" s="84">
        <f>ROUND(F41*E41,2)</f>
        <v>0</v>
      </c>
    </row>
    <row r="42" spans="1:7" ht="14.25" customHeight="1">
      <c r="A42" s="20">
        <v>24</v>
      </c>
      <c r="B42" s="21"/>
      <c r="C42" s="116" t="s">
        <v>43</v>
      </c>
      <c r="D42" s="69" t="s">
        <v>9</v>
      </c>
      <c r="E42" s="69">
        <v>16</v>
      </c>
      <c r="F42" s="70"/>
      <c r="G42" s="71">
        <f>ROUND(F42*E42,2)</f>
        <v>0</v>
      </c>
    </row>
    <row r="43" spans="1:7" ht="12.75">
      <c r="A43" s="80"/>
      <c r="B43" s="74" t="s">
        <v>132</v>
      </c>
      <c r="C43" s="75" t="s">
        <v>133</v>
      </c>
      <c r="D43" s="76"/>
      <c r="E43" s="76"/>
      <c r="F43" s="77"/>
      <c r="G43" s="81"/>
    </row>
    <row r="44" spans="1:7" ht="38.25">
      <c r="A44" s="152">
        <v>25</v>
      </c>
      <c r="B44" s="184" t="s">
        <v>134</v>
      </c>
      <c r="C44" s="10" t="s">
        <v>78</v>
      </c>
      <c r="D44" s="11" t="s">
        <v>9</v>
      </c>
      <c r="E44" s="11">
        <v>12</v>
      </c>
      <c r="F44" s="25"/>
      <c r="G44" s="17">
        <f>E44*F44</f>
        <v>0</v>
      </c>
    </row>
    <row r="45" spans="1:7" ht="12.75">
      <c r="A45" s="8">
        <v>26</v>
      </c>
      <c r="B45" s="9" t="s">
        <v>126</v>
      </c>
      <c r="C45" s="183" t="s">
        <v>127</v>
      </c>
      <c r="D45" s="11" t="s">
        <v>46</v>
      </c>
      <c r="E45" s="11">
        <v>10</v>
      </c>
      <c r="F45" s="25"/>
      <c r="G45" s="17">
        <f>E45*F45</f>
        <v>0</v>
      </c>
    </row>
    <row r="46" spans="1:7" ht="12.75">
      <c r="A46" s="115"/>
      <c r="B46" s="164" t="s">
        <v>135</v>
      </c>
      <c r="C46" s="165" t="s">
        <v>136</v>
      </c>
      <c r="D46" s="166"/>
      <c r="E46" s="166"/>
      <c r="F46" s="167"/>
      <c r="G46" s="180"/>
    </row>
    <row r="47" spans="1:7" ht="12.75">
      <c r="A47" s="90"/>
      <c r="B47" s="78" t="s">
        <v>40</v>
      </c>
      <c r="C47" s="79" t="s">
        <v>41</v>
      </c>
      <c r="D47" s="6"/>
      <c r="E47" s="6"/>
      <c r="F47" s="186"/>
      <c r="G47" s="187"/>
    </row>
    <row r="48" spans="1:7" ht="38.25">
      <c r="A48" s="177">
        <v>27</v>
      </c>
      <c r="B48" s="4"/>
      <c r="C48" s="91" t="s">
        <v>55</v>
      </c>
      <c r="D48" s="113" t="s">
        <v>7</v>
      </c>
      <c r="E48" s="113">
        <v>57.9</v>
      </c>
      <c r="F48" s="118"/>
      <c r="G48" s="119">
        <f>E48*F48</f>
        <v>0</v>
      </c>
    </row>
    <row r="49" spans="1:7" ht="12.75">
      <c r="A49" s="146"/>
      <c r="B49" s="147" t="s">
        <v>107</v>
      </c>
      <c r="C49" s="163" t="s">
        <v>108</v>
      </c>
      <c r="D49" s="148"/>
      <c r="E49" s="148"/>
      <c r="F49" s="149"/>
      <c r="G49" s="150"/>
    </row>
    <row r="50" spans="1:7" ht="12.75">
      <c r="A50" s="115"/>
      <c r="B50" s="164" t="s">
        <v>109</v>
      </c>
      <c r="C50" s="165" t="s">
        <v>110</v>
      </c>
      <c r="D50" s="166"/>
      <c r="E50" s="166"/>
      <c r="F50" s="167"/>
      <c r="G50" s="134"/>
    </row>
    <row r="51" spans="1:7" ht="41.25" customHeight="1">
      <c r="A51" s="192">
        <v>28</v>
      </c>
      <c r="B51" s="110" t="s">
        <v>111</v>
      </c>
      <c r="C51" s="72" t="s">
        <v>112</v>
      </c>
      <c r="D51" s="6" t="s">
        <v>8</v>
      </c>
      <c r="E51" s="193">
        <v>197</v>
      </c>
      <c r="F51" s="82"/>
      <c r="G51" s="65">
        <f>ROUND(F51*E51,2)</f>
        <v>0</v>
      </c>
    </row>
    <row r="52" spans="1:7" ht="63.75">
      <c r="A52" s="20">
        <v>29</v>
      </c>
      <c r="B52" s="110" t="s">
        <v>113</v>
      </c>
      <c r="C52" s="72" t="s">
        <v>125</v>
      </c>
      <c r="D52" s="11" t="s">
        <v>8</v>
      </c>
      <c r="E52" s="193">
        <v>466</v>
      </c>
      <c r="F52" s="82"/>
      <c r="G52" s="65">
        <f>ROUND(F52*E52,2)</f>
        <v>0</v>
      </c>
    </row>
    <row r="53" spans="1:7" ht="12.75">
      <c r="A53" s="185"/>
      <c r="B53" s="164" t="s">
        <v>79</v>
      </c>
      <c r="C53" s="165" t="s">
        <v>137</v>
      </c>
      <c r="D53" s="166"/>
      <c r="E53" s="188"/>
      <c r="F53" s="189"/>
      <c r="G53" s="162"/>
    </row>
    <row r="54" spans="1:7" ht="25.5">
      <c r="A54" s="12">
        <v>30</v>
      </c>
      <c r="B54" s="13" t="s">
        <v>74</v>
      </c>
      <c r="C54" s="14" t="s">
        <v>121</v>
      </c>
      <c r="D54" s="16" t="s">
        <v>9</v>
      </c>
      <c r="E54" s="16">
        <v>200</v>
      </c>
      <c r="F54" s="190"/>
      <c r="G54" s="65">
        <f>ROUND(F54*E54,2)</f>
        <v>0</v>
      </c>
    </row>
    <row r="55" spans="1:7" ht="12.75">
      <c r="A55" s="104"/>
      <c r="B55" s="105" t="s">
        <v>18</v>
      </c>
      <c r="C55" s="106" t="s">
        <v>19</v>
      </c>
      <c r="D55" s="101"/>
      <c r="E55" s="101"/>
      <c r="F55" s="102"/>
      <c r="G55" s="109"/>
    </row>
    <row r="56" spans="1:7" ht="12.75">
      <c r="A56" s="185"/>
      <c r="B56" s="144" t="s">
        <v>21</v>
      </c>
      <c r="C56" s="165" t="s">
        <v>20</v>
      </c>
      <c r="D56" s="166"/>
      <c r="E56" s="166"/>
      <c r="F56" s="167"/>
      <c r="G56" s="134"/>
    </row>
    <row r="57" spans="1:7" ht="41.25" customHeight="1">
      <c r="A57" s="8">
        <v>31</v>
      </c>
      <c r="B57" s="9" t="s">
        <v>22</v>
      </c>
      <c r="C57" s="19" t="s">
        <v>80</v>
      </c>
      <c r="D57" s="16" t="s">
        <v>27</v>
      </c>
      <c r="E57" s="16">
        <v>2258</v>
      </c>
      <c r="F57" s="27"/>
      <c r="G57" s="65">
        <f>ROUND(F57*E57,2)</f>
        <v>0</v>
      </c>
    </row>
    <row r="58" spans="1:7" ht="12.75">
      <c r="A58" s="104"/>
      <c r="B58" s="105" t="s">
        <v>10</v>
      </c>
      <c r="C58" s="106" t="s">
        <v>11</v>
      </c>
      <c r="D58" s="101"/>
      <c r="E58" s="101"/>
      <c r="F58" s="102"/>
      <c r="G58" s="109"/>
    </row>
    <row r="59" spans="1:7" ht="12.75">
      <c r="A59" s="115"/>
      <c r="B59" s="181" t="s">
        <v>23</v>
      </c>
      <c r="C59" s="182" t="s">
        <v>24</v>
      </c>
      <c r="D59" s="166"/>
      <c r="E59" s="166"/>
      <c r="F59" s="167"/>
      <c r="G59" s="134"/>
    </row>
    <row r="60" spans="1:7" ht="25.5">
      <c r="A60" s="86">
        <v>32</v>
      </c>
      <c r="B60" s="4"/>
      <c r="C60" s="91" t="s">
        <v>71</v>
      </c>
      <c r="D60" s="111" t="s">
        <v>44</v>
      </c>
      <c r="E60" s="111">
        <v>2.34</v>
      </c>
      <c r="F60" s="112"/>
      <c r="G60" s="117">
        <f>E60*F60</f>
        <v>0</v>
      </c>
    </row>
    <row r="61" spans="1:7" ht="25.5">
      <c r="A61" s="128">
        <v>33</v>
      </c>
      <c r="B61" s="4"/>
      <c r="C61" s="5" t="s">
        <v>66</v>
      </c>
      <c r="D61" s="6" t="s">
        <v>8</v>
      </c>
      <c r="E61" s="6">
        <v>13.6</v>
      </c>
      <c r="F61" s="26"/>
      <c r="G61" s="84">
        <f>E61*F61</f>
        <v>0</v>
      </c>
    </row>
    <row r="62" spans="1:7" ht="14.25">
      <c r="A62" s="123">
        <v>34</v>
      </c>
      <c r="B62" s="120"/>
      <c r="C62" s="121" t="s">
        <v>56</v>
      </c>
      <c r="D62" s="87" t="s">
        <v>8</v>
      </c>
      <c r="E62" s="127">
        <v>2.7</v>
      </c>
      <c r="F62" s="122"/>
      <c r="G62" s="89">
        <f>E62*F62</f>
        <v>0</v>
      </c>
    </row>
    <row r="63" spans="1:7" ht="14.25">
      <c r="A63" s="136">
        <v>35</v>
      </c>
      <c r="B63" s="120"/>
      <c r="C63" s="121" t="s">
        <v>81</v>
      </c>
      <c r="D63" s="87" t="s">
        <v>8</v>
      </c>
      <c r="E63" s="127">
        <v>1.8</v>
      </c>
      <c r="F63" s="122"/>
      <c r="G63" s="89">
        <f>E63*F63</f>
        <v>0</v>
      </c>
    </row>
    <row r="64" spans="1:7" ht="25.5">
      <c r="A64" s="66">
        <v>36</v>
      </c>
      <c r="B64" s="21"/>
      <c r="C64" s="5" t="s">
        <v>72</v>
      </c>
      <c r="D64" s="6" t="s">
        <v>44</v>
      </c>
      <c r="E64" s="6">
        <v>9.41</v>
      </c>
      <c r="F64" s="26"/>
      <c r="G64" s="84">
        <f>E64*F64</f>
        <v>0</v>
      </c>
    </row>
    <row r="65" spans="1:7" ht="12.75">
      <c r="A65" s="115"/>
      <c r="B65" s="181" t="s">
        <v>25</v>
      </c>
      <c r="C65" s="182" t="s">
        <v>26</v>
      </c>
      <c r="D65" s="166"/>
      <c r="E65" s="166"/>
      <c r="F65" s="167"/>
      <c r="G65" s="134"/>
    </row>
    <row r="66" spans="1:7" ht="16.5" customHeight="1">
      <c r="A66" s="66">
        <v>37</v>
      </c>
      <c r="B66" s="21"/>
      <c r="C66" s="68" t="s">
        <v>75</v>
      </c>
      <c r="D66" s="16" t="s">
        <v>8</v>
      </c>
      <c r="E66" s="16">
        <v>3.42</v>
      </c>
      <c r="F66" s="27"/>
      <c r="G66" s="65">
        <f>E66*F66</f>
        <v>0</v>
      </c>
    </row>
    <row r="67" spans="1:7" ht="12.75">
      <c r="A67" s="115"/>
      <c r="B67" s="181" t="s">
        <v>138</v>
      </c>
      <c r="C67" s="182" t="s">
        <v>139</v>
      </c>
      <c r="D67" s="166"/>
      <c r="E67" s="166"/>
      <c r="F67" s="167"/>
      <c r="G67" s="134"/>
    </row>
    <row r="68" spans="1:7" ht="12.75">
      <c r="A68" s="66">
        <v>38</v>
      </c>
      <c r="B68" s="191" t="s">
        <v>57</v>
      </c>
      <c r="C68" s="68" t="s">
        <v>58</v>
      </c>
      <c r="D68" s="16" t="s">
        <v>9</v>
      </c>
      <c r="E68" s="16">
        <v>29</v>
      </c>
      <c r="F68" s="27"/>
      <c r="G68" s="65">
        <f>ROUND(F68*E68,2)</f>
        <v>0</v>
      </c>
    </row>
    <row r="69" spans="1:7" ht="12.75">
      <c r="A69" s="98"/>
      <c r="B69" s="99" t="s">
        <v>59</v>
      </c>
      <c r="C69" s="100" t="s">
        <v>60</v>
      </c>
      <c r="D69" s="101"/>
      <c r="E69" s="101"/>
      <c r="F69" s="102"/>
      <c r="G69" s="103"/>
    </row>
    <row r="70" spans="1:7" ht="90.75" customHeight="1">
      <c r="A70" s="12">
        <v>39</v>
      </c>
      <c r="B70" s="206" t="s">
        <v>61</v>
      </c>
      <c r="C70" s="73" t="s">
        <v>142</v>
      </c>
      <c r="D70" s="15" t="s">
        <v>29</v>
      </c>
      <c r="E70" s="15">
        <v>1</v>
      </c>
      <c r="F70" s="67"/>
      <c r="G70" s="18">
        <f>ROUND(F70*E70,2)</f>
        <v>0</v>
      </c>
    </row>
    <row r="71" spans="1:7" ht="25.5">
      <c r="A71" s="66">
        <v>40</v>
      </c>
      <c r="B71" s="207"/>
      <c r="C71" s="68" t="s">
        <v>36</v>
      </c>
      <c r="D71" s="69" t="s">
        <v>7</v>
      </c>
      <c r="E71" s="69">
        <v>75.6</v>
      </c>
      <c r="F71" s="70"/>
      <c r="G71" s="71">
        <f>ROUND(F71*E71,2)</f>
        <v>0</v>
      </c>
    </row>
    <row r="72" spans="1:7" ht="12.75">
      <c r="A72" s="98"/>
      <c r="B72" s="99" t="s">
        <v>69</v>
      </c>
      <c r="C72" s="100" t="s">
        <v>70</v>
      </c>
      <c r="D72" s="101"/>
      <c r="E72" s="101"/>
      <c r="F72" s="102"/>
      <c r="G72" s="103"/>
    </row>
    <row r="73" spans="1:7" ht="26.25" thickBot="1">
      <c r="A73" s="20">
        <v>41</v>
      </c>
      <c r="B73" s="21" t="s">
        <v>68</v>
      </c>
      <c r="C73" s="72" t="s">
        <v>73</v>
      </c>
      <c r="D73" s="11" t="s">
        <v>7</v>
      </c>
      <c r="E73" s="16">
        <v>17.7</v>
      </c>
      <c r="F73" s="27"/>
      <c r="G73" s="65">
        <f>E73*F73</f>
        <v>0</v>
      </c>
    </row>
    <row r="74" spans="1:7" ht="14.25" thickBot="1" thickTop="1">
      <c r="A74" s="29"/>
      <c r="B74" s="30"/>
      <c r="C74" s="31" t="s">
        <v>31</v>
      </c>
      <c r="D74" s="32"/>
      <c r="E74" s="32"/>
      <c r="F74" s="33"/>
      <c r="G74" s="34">
        <f>SUM(G39:G73)</f>
        <v>0</v>
      </c>
    </row>
    <row r="75" spans="1:7" ht="14.25" thickBot="1" thickTop="1">
      <c r="A75" s="53">
        <v>1</v>
      </c>
      <c r="B75" s="23">
        <v>2</v>
      </c>
      <c r="C75" s="23">
        <v>3</v>
      </c>
      <c r="D75" s="23">
        <v>4</v>
      </c>
      <c r="E75" s="23">
        <v>5</v>
      </c>
      <c r="F75" s="23">
        <v>6</v>
      </c>
      <c r="G75" s="24">
        <v>7</v>
      </c>
    </row>
    <row r="76" spans="1:7" ht="13.5" thickTop="1">
      <c r="A76" s="47"/>
      <c r="B76" s="48"/>
      <c r="C76" s="49" t="s">
        <v>32</v>
      </c>
      <c r="D76" s="50"/>
      <c r="E76" s="50"/>
      <c r="F76" s="51"/>
      <c r="G76" s="52">
        <f>G74</f>
        <v>0</v>
      </c>
    </row>
    <row r="77" spans="1:7" ht="12.75">
      <c r="A77" s="98"/>
      <c r="B77" s="99" t="s">
        <v>62</v>
      </c>
      <c r="C77" s="100" t="s">
        <v>63</v>
      </c>
      <c r="D77" s="101"/>
      <c r="E77" s="101"/>
      <c r="F77" s="102"/>
      <c r="G77" s="103"/>
    </row>
    <row r="78" spans="1:7" ht="12.75">
      <c r="A78" s="8">
        <v>42</v>
      </c>
      <c r="B78" s="9" t="s">
        <v>140</v>
      </c>
      <c r="C78" s="10" t="s">
        <v>118</v>
      </c>
      <c r="D78" s="11" t="s">
        <v>9</v>
      </c>
      <c r="E78" s="11">
        <v>28.2</v>
      </c>
      <c r="F78" s="25"/>
      <c r="G78" s="17">
        <f>ROUND(F78*E78,2)</f>
        <v>0</v>
      </c>
    </row>
    <row r="79" spans="1:7" ht="12.75">
      <c r="A79" s="98"/>
      <c r="B79" s="99" t="s">
        <v>76</v>
      </c>
      <c r="C79" s="100" t="s">
        <v>77</v>
      </c>
      <c r="D79" s="101"/>
      <c r="E79" s="101"/>
      <c r="F79" s="102"/>
      <c r="G79" s="103"/>
    </row>
    <row r="80" spans="1:7" ht="25.5">
      <c r="A80" s="170"/>
      <c r="B80" s="152" t="s">
        <v>114</v>
      </c>
      <c r="C80" s="171" t="s">
        <v>115</v>
      </c>
      <c r="D80" s="172"/>
      <c r="E80" s="172"/>
      <c r="F80" s="173"/>
      <c r="G80" s="174"/>
    </row>
    <row r="81" spans="1:7" ht="51">
      <c r="A81" s="169">
        <v>43</v>
      </c>
      <c r="B81" s="141"/>
      <c r="C81" s="175" t="s">
        <v>141</v>
      </c>
      <c r="D81" s="6" t="s">
        <v>7</v>
      </c>
      <c r="E81" s="176">
        <v>220</v>
      </c>
      <c r="F81" s="161"/>
      <c r="G81" s="162">
        <f>(E81*F81)</f>
        <v>0</v>
      </c>
    </row>
    <row r="82" spans="1:7" ht="38.25">
      <c r="A82" s="66">
        <v>44</v>
      </c>
      <c r="B82" s="110"/>
      <c r="C82" s="68" t="s">
        <v>124</v>
      </c>
      <c r="D82" s="69" t="s">
        <v>7</v>
      </c>
      <c r="E82" s="159">
        <v>30</v>
      </c>
      <c r="F82" s="138"/>
      <c r="G82" s="71">
        <f>E82*F82</f>
        <v>0</v>
      </c>
    </row>
    <row r="83" spans="1:7" ht="36">
      <c r="A83" s="8">
        <v>45</v>
      </c>
      <c r="B83" s="178" t="s">
        <v>128</v>
      </c>
      <c r="C83" s="179" t="s">
        <v>129</v>
      </c>
      <c r="D83" s="11" t="s">
        <v>130</v>
      </c>
      <c r="E83" s="11">
        <v>1</v>
      </c>
      <c r="F83" s="25"/>
      <c r="G83" s="17">
        <f>E83*F83</f>
        <v>0</v>
      </c>
    </row>
    <row r="84" spans="1:7" ht="24">
      <c r="A84" s="9">
        <v>46</v>
      </c>
      <c r="B84" s="178" t="s">
        <v>128</v>
      </c>
      <c r="C84" s="179" t="s">
        <v>143</v>
      </c>
      <c r="D84" s="11" t="s">
        <v>149</v>
      </c>
      <c r="E84" s="11">
        <v>1</v>
      </c>
      <c r="F84" s="25"/>
      <c r="G84" s="194">
        <f>E84*F84</f>
        <v>0</v>
      </c>
    </row>
    <row r="85" spans="1:7" ht="13.5" customHeight="1">
      <c r="A85" s="195"/>
      <c r="B85" s="200" t="s">
        <v>145</v>
      </c>
      <c r="C85" s="196" t="s">
        <v>144</v>
      </c>
      <c r="D85" s="197"/>
      <c r="E85" s="197"/>
      <c r="F85" s="198"/>
      <c r="G85" s="199"/>
    </row>
    <row r="86" spans="1:7" ht="24">
      <c r="A86" s="9"/>
      <c r="B86" s="178"/>
      <c r="C86" s="179" t="s">
        <v>146</v>
      </c>
      <c r="D86" s="11"/>
      <c r="E86" s="11"/>
      <c r="F86" s="25"/>
      <c r="G86" s="194"/>
    </row>
    <row r="87" spans="1:7" ht="72">
      <c r="A87" s="9">
        <v>47</v>
      </c>
      <c r="B87" s="178"/>
      <c r="C87" s="179" t="s">
        <v>147</v>
      </c>
      <c r="D87" s="11" t="s">
        <v>148</v>
      </c>
      <c r="E87" s="11">
        <v>5</v>
      </c>
      <c r="F87" s="25"/>
      <c r="G87" s="194">
        <f>E87*F87</f>
        <v>0</v>
      </c>
    </row>
    <row r="88" spans="1:7" ht="24">
      <c r="A88" s="9"/>
      <c r="B88" s="178"/>
      <c r="C88" s="179" t="s">
        <v>150</v>
      </c>
      <c r="D88" s="11"/>
      <c r="E88" s="11"/>
      <c r="F88" s="25"/>
      <c r="G88" s="194"/>
    </row>
    <row r="89" spans="1:7" ht="48">
      <c r="A89" s="9">
        <v>48</v>
      </c>
      <c r="B89" s="201" t="s">
        <v>145</v>
      </c>
      <c r="C89" s="179" t="s">
        <v>151</v>
      </c>
      <c r="D89" s="11" t="s">
        <v>154</v>
      </c>
      <c r="E89" s="11">
        <v>2</v>
      </c>
      <c r="F89" s="25"/>
      <c r="G89" s="194">
        <f>E89*F89</f>
        <v>0</v>
      </c>
    </row>
    <row r="90" spans="1:7" ht="36">
      <c r="A90" s="9">
        <v>49</v>
      </c>
      <c r="B90" s="201" t="s">
        <v>145</v>
      </c>
      <c r="C90" s="179" t="s">
        <v>152</v>
      </c>
      <c r="D90" s="11" t="s">
        <v>148</v>
      </c>
      <c r="E90" s="11">
        <v>8</v>
      </c>
      <c r="F90" s="25"/>
      <c r="G90" s="194">
        <f>E90*F90</f>
        <v>0</v>
      </c>
    </row>
    <row r="91" spans="1:7" ht="60">
      <c r="A91" s="9">
        <v>50</v>
      </c>
      <c r="B91" s="178"/>
      <c r="C91" s="179" t="s">
        <v>153</v>
      </c>
      <c r="D91" s="11" t="s">
        <v>148</v>
      </c>
      <c r="E91" s="11">
        <v>13</v>
      </c>
      <c r="F91" s="25"/>
      <c r="G91" s="194">
        <f>E91*F91</f>
        <v>0</v>
      </c>
    </row>
    <row r="92" spans="1:7" ht="24">
      <c r="A92" s="9">
        <v>51</v>
      </c>
      <c r="B92" s="201" t="s">
        <v>145</v>
      </c>
      <c r="C92" s="179" t="s">
        <v>155</v>
      </c>
      <c r="D92" s="11" t="s">
        <v>156</v>
      </c>
      <c r="E92" s="11">
        <v>2</v>
      </c>
      <c r="F92" s="25"/>
      <c r="G92" s="194">
        <f>E92*F92</f>
        <v>0</v>
      </c>
    </row>
    <row r="93" spans="1:7" ht="14.25" customHeight="1">
      <c r="A93" s="57"/>
      <c r="B93" s="58"/>
      <c r="C93" s="59" t="s">
        <v>16</v>
      </c>
      <c r="D93" s="60"/>
      <c r="E93" s="60"/>
      <c r="F93" s="61"/>
      <c r="G93" s="62"/>
    </row>
    <row r="94" spans="1:7" ht="14.25" customHeight="1" thickBot="1">
      <c r="A94" s="41"/>
      <c r="B94" s="42"/>
      <c r="C94" s="43" t="s">
        <v>33</v>
      </c>
      <c r="D94" s="44"/>
      <c r="E94" s="44"/>
      <c r="F94" s="45"/>
      <c r="G94" s="46"/>
    </row>
    <row r="95" spans="1:7" ht="14.25" customHeight="1" thickBot="1" thickTop="1">
      <c r="A95" s="35"/>
      <c r="B95" s="36"/>
      <c r="C95" s="37" t="s">
        <v>17</v>
      </c>
      <c r="D95" s="38"/>
      <c r="E95" s="38"/>
      <c r="F95" s="39"/>
      <c r="G95" s="40"/>
    </row>
    <row r="96" spans="4:6" ht="12" customHeight="1" thickTop="1">
      <c r="D96" s="7"/>
      <c r="E96" s="7"/>
      <c r="F96" s="7"/>
    </row>
    <row r="97" spans="1:7" ht="17.25" customHeight="1" hidden="1">
      <c r="A97" s="205" t="s">
        <v>28</v>
      </c>
      <c r="B97" s="205"/>
      <c r="C97" s="205"/>
      <c r="D97" s="205"/>
      <c r="E97" s="205"/>
      <c r="F97" s="205"/>
      <c r="G97" s="205"/>
    </row>
    <row r="98" spans="1:7" ht="26.25" customHeight="1">
      <c r="A98" s="209" t="s">
        <v>67</v>
      </c>
      <c r="B98" s="209"/>
      <c r="C98" s="208"/>
      <c r="D98" s="208"/>
      <c r="E98" s="208"/>
      <c r="F98" s="208"/>
      <c r="G98" s="208"/>
    </row>
    <row r="99" spans="1:7" ht="14.25" customHeight="1">
      <c r="A99" s="22"/>
      <c r="B99" s="22"/>
      <c r="C99" s="22"/>
      <c r="D99" s="22"/>
      <c r="E99" s="22"/>
      <c r="F99" s="22"/>
      <c r="G99" s="22"/>
    </row>
    <row r="100" spans="1:7" ht="12.75" customHeight="1">
      <c r="A100" s="63"/>
      <c r="B100" s="210" t="s">
        <v>159</v>
      </c>
      <c r="C100" s="210"/>
      <c r="D100" s="210"/>
      <c r="E100" s="210"/>
      <c r="F100" s="210"/>
      <c r="G100" s="210"/>
    </row>
    <row r="101" spans="1:7" ht="75" customHeight="1">
      <c r="A101" s="64"/>
      <c r="B101" s="210"/>
      <c r="C101" s="210"/>
      <c r="D101" s="210"/>
      <c r="E101" s="210"/>
      <c r="F101" s="210"/>
      <c r="G101" s="210"/>
    </row>
    <row r="102" spans="1:5" ht="12.75">
      <c r="A102" s="135"/>
      <c r="B102" s="130"/>
      <c r="C102" s="130"/>
      <c r="D102" s="130"/>
      <c r="E102" s="130"/>
    </row>
  </sheetData>
  <sheetProtection/>
  <mergeCells count="7">
    <mergeCell ref="A4:G4"/>
    <mergeCell ref="A1:G2"/>
    <mergeCell ref="A97:G97"/>
    <mergeCell ref="B100:G101"/>
    <mergeCell ref="B70:B71"/>
    <mergeCell ref="C98:G98"/>
    <mergeCell ref="A98:B98"/>
  </mergeCells>
  <printOptions/>
  <pageMargins left="1.062992125984252" right="0.5118110236220472" top="0.7874015748031497" bottom="0.984251968503937" header="0.5118110236220472" footer="0.5118110236220472"/>
  <pageSetup horizontalDpi="1200" verticalDpi="1200" orientation="portrait" paperSize="9" scale="91" r:id="rId1"/>
  <rowBreaks count="2" manualBreakCount="2">
    <brk id="37" max="6" man="1"/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Szymkiewicz</cp:lastModifiedBy>
  <cp:lastPrinted>2019-07-18T19:25:35Z</cp:lastPrinted>
  <dcterms:created xsi:type="dcterms:W3CDTF">1997-02-26T13:46:56Z</dcterms:created>
  <dcterms:modified xsi:type="dcterms:W3CDTF">2019-08-22T12:33:39Z</dcterms:modified>
  <cp:category/>
  <cp:version/>
  <cp:contentType/>
  <cp:contentStatus/>
</cp:coreProperties>
</file>