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47" activeTab="0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_xlnm.Print_Area" localSheetId="2">'Pakiet 3'!$A$1:$M$66</definedName>
  </definedNames>
  <calcPr fullCalcOnLoad="1"/>
</workbook>
</file>

<file path=xl/sharedStrings.xml><?xml version="1.0" encoding="utf-8"?>
<sst xmlns="http://schemas.openxmlformats.org/spreadsheetml/2006/main" count="439" uniqueCount="204">
  <si>
    <t>Pakiet Nr 2</t>
  </si>
  <si>
    <t>Nie dopuszcza się składania ofert częściowych w obrębie pakietu nr 4.</t>
  </si>
  <si>
    <t>………………………………………….……………………………..</t>
  </si>
  <si>
    <t>Podpis Wykonawcy lub osoby upoważnionej</t>
  </si>
  <si>
    <t>Pakiet Nr 1</t>
  </si>
  <si>
    <t>Formularz cenowy</t>
  </si>
  <si>
    <t>Pakiet Nr 3</t>
  </si>
  <si>
    <t>Pakiet Nr 4</t>
  </si>
  <si>
    <t>Lp.</t>
  </si>
  <si>
    <t>Nazwa przedmiotu zamówienia</t>
  </si>
  <si>
    <t>Nazwa handlowa przedm.zam.</t>
  </si>
  <si>
    <t>Pełny numer katalogowy</t>
  </si>
  <si>
    <t>Kraj Producenta i jego nazwa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</si>
  <si>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</si>
  <si>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</si>
  <si>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</si>
  <si>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</si>
  <si>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</si>
  <si>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</si>
  <si>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</si>
  <si>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</si>
  <si>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</si>
  <si>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</si>
  <si>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</si>
  <si>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</si>
  <si>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</si>
  <si>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</si>
  <si>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</si>
  <si>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</si>
  <si>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</si>
  <si>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</si>
  <si>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</si>
  <si>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</si>
  <si>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</si>
  <si>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</si>
  <si>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</si>
  <si>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</si>
  <si>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</si>
  <si>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</si>
  <si>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</si>
  <si>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</si>
  <si>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</si>
  <si>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</si>
  <si>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j.m.</t>
  </si>
  <si>
    <t>op.</t>
  </si>
  <si>
    <t>szt.</t>
  </si>
  <si>
    <t>Razem:</t>
  </si>
  <si>
    <t>Iloczyn kolumn 8 i 9 dodany do poz. w kol. 8</t>
  </si>
  <si>
    <t>Iloczyn kolumny 7 i 8</t>
  </si>
  <si>
    <t>Iloczyn kolumny 11 i 9</t>
  </si>
  <si>
    <t>Suma kolumn 11 i 12</t>
  </si>
  <si>
    <t>Łączna cena oferty netto:</t>
  </si>
  <si>
    <t>słownie:</t>
  </si>
  <si>
    <t>Łączna cena oferty brutto:</t>
  </si>
  <si>
    <t>W programie Excel proszę wypełniać jedynie biale pola arkusza.</t>
  </si>
  <si>
    <t xml:space="preserve"> </t>
  </si>
  <si>
    <t>kpl.</t>
  </si>
  <si>
    <t xml:space="preserve">1. </t>
  </si>
  <si>
    <t>Załącznik Nr 1</t>
  </si>
  <si>
    <t>Nie dopuszcza się składania ofert częściowych w obrębie pakietu 1</t>
  </si>
  <si>
    <t>Igły jednorazowego użytku 0,5 x25mm 0,6 x40mm ,0,7x40mm  0,8x40mm 0,9x40mm 1,1- 1,2x40mm  opakowania jednostkowe oznaczone barwnym kodem rozmiaru zgodnym z kolorem nasadki igły (opak=100 szt)</t>
  </si>
  <si>
    <t>24.</t>
  </si>
  <si>
    <t>25.</t>
  </si>
  <si>
    <t>Kaniula dożylna z dostępem do injekcji standardowy zawór górnego portu jednokierunkowa zastawka uniemożliwiajaca wypływ krwi przez górny port i umożliwiająca podawanie leków rozmiary i oznaczenia kolorami w skali międzynarodowej rozmiar 0,7mm-24G(żółta);  0,8mm lub 0,9mm-22G(niebieska)  1,0mm lub 1,1mm-20G(różowa)1,2mm lub1,3mm -18G(zielona)</t>
  </si>
  <si>
    <t>Korek jałowy do zabezpieczenia światła kaniuli ( łatwy do otwarcia, miejsce zabezpieczające kaniulę zbudowane tak, by nie infekować przy chwytaniu korka do ręki) pakowane pojedynczo</t>
  </si>
  <si>
    <t>Mini Spike z filtrem bakteryjnym i zastawką</t>
  </si>
  <si>
    <t>Strzykawka jedn.użytku  2 ml z rozszerzoną skalą(skalowanie powyżej wartości nominalnej strzykawkimin.20%),op=100szt</t>
  </si>
  <si>
    <t>Strzykawka jedn.użytku 5ml z rozszerzoną skalą(skalowanie powyżej wartości nominalnejmin.20%)op=100szt</t>
  </si>
  <si>
    <t>Strzykawka jedn.użytku 10ml z rozszerzoną skalą(skalowanie powyżej wartości nominalnej strzykawki min20%) op=100szt</t>
  </si>
  <si>
    <t>Strzykawka jedn. użytku 20mlz rozszerzoną skalą(skalowanie powyżej wartości nominalnej min .20%) op=100szt</t>
  </si>
  <si>
    <t>Strzykawka 50-60 ml  luer-lock  do pomp infuzyjnych. Posiada dwustronną skale pomiarową podwójne uszczelnienie tłoka skalowanie o dokładności min .1ml</t>
  </si>
  <si>
    <t>Strzykawka jedn. użytku typu Janeta   100 ml z końcówką  stożkową do cewników</t>
  </si>
  <si>
    <t>Kraniki trójdrożne do wkłuć z przedłużaczem min 10 cm z koreczkami</t>
  </si>
  <si>
    <t>Przyrząd do infuzji płynów infuzyjnych jałowy,  niepirogenny, nietoksyczny, wyposażony w hydrofobowy filtr powietrza(opcjonalnie), komora kroplowa 20kropli=1ml  0,1ml, wolna od PCV, filtr płynu o wielkości oczek 15um,zaciskacz rolkowy, rolka zaciskacza, dren medyczny o długości 150cm, łącznik dodatkowej injekcji (opcjonalnie) łącznik stożkowy luer –lock, osłonka łącznika luer-lock opakowanie kolorystyczne typu folia-papier, sterylny</t>
  </si>
  <si>
    <t>Przedłużacz do pompy infuzyjnej 1,5 m, przeźroczysty,bez zawartości ftalanów pakowany w rękaw foliowo –papierowy napisy w języku polskim nadrukowane</t>
  </si>
  <si>
    <t>Cewnik Foley lateksowy-silikonowany  nr 12,14,16,18,20,22,24,26 wymagania: do utrzymania w pęcherzu moczowym przez 14 dni, nie krócej – wymagane dokumenty</t>
  </si>
  <si>
    <t>Cewnik męski zewnętrzny nr 25,28,30,35</t>
  </si>
  <si>
    <t>Worki do zbiórki moczu  sterylne z zastawką  antyzwrotną zapobiegającą refleksowi moczu, pojemność  2 litry z podziałką i zaworem spustowym typu poziomego</t>
  </si>
  <si>
    <t>Zgłębnik żołądkowy typu  Rylea 16 F 400/180/160</t>
  </si>
  <si>
    <t>Zgłębnik żołądkowy rozmiar 18 x 800, 18x1250,16 x 1250, 16x800 wykonany z elastycznego PVC posiadający konektor półprzeżroczysty, powierzchnia satynowa „zmrożona”, pakowany pojedynczo folia –papier na opakowaniu jednostkowym nadrukowany opis w języku polskim, sterylny</t>
  </si>
  <si>
    <t>Cewnik do odsysania górnych dróg oddechowych  typ C 14, 16, 18 x 600 wykonany z medycznego, termoplastycznego PCV na rurce poniżej konektora nadrukowany rozmiar i nazwa producenta posiadają 1 otwór na końcu rurki zakończony prosto, zaokrąglony, dwa otwory boczne naprzemianległe, jednorazowego użytku, sterylne(EO), nietoksyczne, nie zawierające ftalanów, rozmiar kodowany kolorami, pakowne pojedynczo, na każdym opakowaniu  widoczna data sterylizacji i data ważności cewnika</t>
  </si>
  <si>
    <t>Cewnik dwudrożny  do podawania tlenu przez nos  dla dorosłych  długość 150cm na opakowaniu opis w języku polskim, pakowany pojedyńczo</t>
  </si>
  <si>
    <t>Maska do podawania tlenu z drenem  dla dorosłych(kompletna) typ standard</t>
  </si>
  <si>
    <t>Rurka tracheostomijna z mankietem niskociśnieniowym, jałowa Nr 6,  6,5, 7,   7,5,  8, 8,5,  9, 9,5 , 10,</t>
  </si>
  <si>
    <t>Rurka intubacyjna metalowa do tchawicy (bez okienka) 2-7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</si>
  <si>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</si>
  <si>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</si>
  <si>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</si>
  <si>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</si>
  <si>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</si>
  <si>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</si>
  <si>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</si>
  <si>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</si>
  <si>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</si>
  <si>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</si>
  <si>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</si>
  <si>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</si>
  <si>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</si>
  <si>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</si>
  <si>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</si>
  <si>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</si>
  <si>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</si>
  <si>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</si>
  <si>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</si>
  <si>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</si>
  <si>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</si>
  <si>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</si>
  <si>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</si>
  <si>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</si>
  <si>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</si>
  <si>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Jednorazowa rurka ustno-gardłowa Guedel wykonana z elastycznego materiału (PE) zmniejszającego ryzyko zranienia,sterylna, pakowana pojedynczo ,kodowana kolorem nr1,2,3,4,5</t>
  </si>
  <si>
    <t>Rurka intubacyjna z mankietem  niskociśnieniowym jałowa nr od6,0 do 10,0 co0,5 z wyrażnymi czytnikami głębokości oraz oznaczeniem numeru rozmiaru i  numeru serii na rurce lub opakowaniu jednostkowym-opakowanie folia-papier o profilu ułatwiającym zachowanie pamięci kształtu rurki</t>
  </si>
  <si>
    <t>Ostrza chirurgiczne wymienne jałowe nr 20, 22 (op=100szt)</t>
  </si>
  <si>
    <t>Szczotki do czyszczenia rurek tracheostomijnych f 9mm, 10mm,14mm</t>
  </si>
  <si>
    <t>Zatyczki do cewników sterylne, pakowane po 1 szt.</t>
  </si>
  <si>
    <t>Wieszak do worków na mocz, plastikowy uniwersalny</t>
  </si>
  <si>
    <t>Kieliszki do leków plastikowe, pojemność min 20 ml 3 kolory(op=80szt)</t>
  </si>
  <si>
    <t>Kubek-pojnik z tworzywa sztucznego bez uchwytów w skład zestawu wchodzi kubek o pojemności 200ml,oraz 2 typy ustników różniących się wielkością otworów</t>
  </si>
  <si>
    <t>Opaska identyfikacyjna dla dorosłych, biała z wkładaną kartką</t>
  </si>
  <si>
    <t>Opaska do rurek tracheostomijnych dla dorosłych miękka i delikatna wykonana z tworzywa sztucznego nie powodującego podrażnień,posiadająca  możliwość regulacji długości</t>
  </si>
  <si>
    <t>Pojemnik na odpady medyczne  wykonany z tworzywa odpornego na uderzenia i chemikalia z otworem wrzutowym z wcięciami ułatwiającymi zdejmowanie igieł (czerwony)oznakowany pojemność 0,7 litra, 1 litr</t>
  </si>
  <si>
    <t xml:space="preserve">Pojemnik na kał z wieczkiem i łopatką , sterylny  </t>
  </si>
  <si>
    <t>Pojemnik  na posiew moczu sterylny od 100-150ml</t>
  </si>
  <si>
    <t>Opaska uciskowa-staza klasyczna wykonana z gumy</t>
  </si>
  <si>
    <t>Opaska uciskowa- staza wielorazowego użytku , automatyczna</t>
  </si>
  <si>
    <t>Miska nerkowa plastikowa</t>
  </si>
  <si>
    <t>Basen sanitarny z tworzywa PCV z przykrywką</t>
  </si>
  <si>
    <t>Kaczka  sanitarna z PCV męska</t>
  </si>
  <si>
    <t>Nakłuwacze do palca 2,4mm (op=200szt)</t>
  </si>
  <si>
    <t xml:space="preserve">Paski testowe do glukometru ACCU-CHECK GO  ACCU-CHECK ACTIV (op=50pasków) </t>
  </si>
  <si>
    <t>Paski  testowe do glukometru ONE TOUCH SELECT (op=50 pasków)</t>
  </si>
  <si>
    <t>Papier do EKG 58x25 ASCARD B5</t>
  </si>
  <si>
    <t>rolka</t>
  </si>
  <si>
    <t>Aparat do mierzenia ciśnienia zegarowy naramienny ze słuchawką</t>
  </si>
  <si>
    <t>Termometr szklany bezrtęciowy (bez etui)</t>
  </si>
  <si>
    <t>Szpatułki laryngologiczne drewniane(op=100szt)</t>
  </si>
  <si>
    <t>Szyna do palców 260x20</t>
  </si>
  <si>
    <t>Słuchawka lekarska</t>
  </si>
  <si>
    <t>Przyrząd do pompy packa Nutricia FLOCARE 800</t>
  </si>
  <si>
    <t>Wkład jednorazowy 2 litr. do systemu Flovac</t>
  </si>
  <si>
    <t>51.</t>
  </si>
  <si>
    <t>52.</t>
  </si>
  <si>
    <t>53.</t>
  </si>
  <si>
    <t xml:space="preserve">Rękawice chirurgiczne z lateksu (zawartość protein nie więcej niż 80µg/g), lekko pudrowane, z równomiernie rolowanym rantem, szczelnie pakowane parami, anatomicznie dopasowane do kształtu dłoni, zróżnicowane na prawą i lewą dłoń. Elastyczne, odporne na rozciąganie, o wysokiej odporności na uszkodzenia mechaniczne. Grubość rękawicy w części dłoniowej 0,21 +/-0,02mm, w strefie palców 0,22mm +/-0,02mm, minimalna długość: 280mm.  AQL ≤1,0. Na opakowaniu jednostkowym powinny być umieszczone: data produkcji, termin ważności, numer serii, nazwa producenta, informacje w języku polskim oraz znak CE.  
Rozmiary:  7  7,5  8 
</t>
  </si>
  <si>
    <t>para</t>
  </si>
  <si>
    <t>Rękawice diagnostyczne z lateksu o obniżonej zawartości protein (nie więcej niż 90μg/g), lekko pudrowane, jednorazowego użytku, niesterylne, pasujące na prawą i lewą rękę. Powierzchnia rękawic gładka, bez zgubień i pęcherzy, rant mankietu równomiernie zrolowany. Dobra elastyczność i rozciągliwość, wysoka odporność na uszkodzenia mechaniczne. AQL 1,5. Na opakowaniu powinny być umieszczone: data produkcji, termin ważności, numer serii, nazwa producenta, informacje w języku polskim oraz znak CE. pakowane po 100 szt. Rozmiary: , S, M, L. Op*100szt</t>
  </si>
  <si>
    <t xml:space="preserve">Rękawice diagnostyczne z winylu, bezpudrowe, jednorazowego użytku, niesterylne, pasujące na prawą i lewą rękę. Powierzchnia rękawic bez zgrubień i pęcherzy,  rant mankietu równomiernie zrolowany. Wysoka odporność na uszkodzenia mechaniczne. AQL 1,5. Bezwonne. Grubość rękawicy w strefie palców: 0,11mm +/-0,01mm, w części dłoniowej: 0,09mm +/-0,01mm. Na opakowaniu powinny być umieszczone: data produkcji, termin ważności, numer serii, nazwa producenta, informacje w języku polskim oraz znak CE.
Pakowane po 100 szt. Rozmiary: S, M, L. Op*100szt
</t>
  </si>
  <si>
    <t>Pieluchomajtki dla dorosłych  rozmiar  L ( 3 ) 100-150 kg</t>
  </si>
  <si>
    <t>Kompresy gazowe jałowe z gazy 17 nitk 8 – 12 warstw 7 x 7 ; 7,5 x 7,5 a' 3 szt.</t>
  </si>
  <si>
    <t>Wata bawełniano – wiskozowa 0,5 kg</t>
  </si>
  <si>
    <t>Kompresy gazowe niejałowe 7, 5 x 7, 5 cm a' 100 szt. - 17 N, 8 W</t>
  </si>
  <si>
    <t>Kompresy gazowe niejałowe  5 x  5 cm a' 100 szt. - 17 N, 8 W</t>
  </si>
  <si>
    <t>Przylepiec na folii przeźroczystej szer. 2,5cm x 9,0 m -9,2 m</t>
  </si>
  <si>
    <t>Podkłady higieniczne  40 x 60 z pulpą celulozową</t>
  </si>
  <si>
    <t>Gaza kopertowana bawełna wyjał. 1 m2, 13 nitkowa</t>
  </si>
  <si>
    <t>Gaza kopertowana bawełna wyjał. 1/2 m2 , 13 nitkowa</t>
  </si>
  <si>
    <t>Opaska opatr.wisk.dziana 4 m x 10 cm, indywidualnie pakowana</t>
  </si>
  <si>
    <t>Opaska opatr.wisk.dziana 4 m x 5 cm, indywidualnie pakowana</t>
  </si>
  <si>
    <t>Opaska opatr.wisk.dziana 4 m x 15 cm, indywidualnie pakowana</t>
  </si>
  <si>
    <t>Wata celulozowa arkusze 40 x 60 cm a' 5 kg  / medyczna  bielona /</t>
  </si>
  <si>
    <t>Wata celulozowa zwoje opak. a' 150 g</t>
  </si>
  <si>
    <t>Opaska gipsowa  3 m x 12 cm ( 5 min ); pakowana po 2 szt.</t>
  </si>
  <si>
    <t>Opaska gipsowa  3 m x 15 cm ( 5 min ) ( 14 cm), pakowana po 2 szt.</t>
  </si>
  <si>
    <t>Opaska gipsowa 3 m x 10 cm ( 5 min ), pakowana po 2 szt.</t>
  </si>
  <si>
    <t>Opaska gipsowa 3 m x 6 cm ( 5 min ), pakowana po 2 szt.</t>
  </si>
  <si>
    <t>Podkład podgipsowy syntet. 3 m. x 10 cm</t>
  </si>
  <si>
    <t xml:space="preserve">Przylepiec chirurgiczny 10 cm x 10 m, włókninowy podklejany papierem </t>
  </si>
  <si>
    <t xml:space="preserve">Opaska elastyczna tkana z zapinką 4 m x 15 cm </t>
  </si>
  <si>
    <t xml:space="preserve">Przylepiec pod wenflon  włókninowy 8 cm x 5,8 cm – 6 cm, a' 50 szt. </t>
  </si>
  <si>
    <t>Przylepiec pod venflon foliowy 8 cm x 6 cm, a’50 szt.</t>
  </si>
  <si>
    <t>Krem ochronny do skóry a' 200 ml.</t>
  </si>
  <si>
    <t>Pianka do oczyszczania skóry a' 500 ml.</t>
  </si>
  <si>
    <t xml:space="preserve">Kompresy włókninowe wysokochłonne 10 x 15 </t>
  </si>
  <si>
    <t xml:space="preserve">Kompresy włókninowe wysokochłone 10 x 20 </t>
  </si>
  <si>
    <t>Kompresy włókninowe jałowe 7,5 x 7,5 ;  4-warstwowe  a' 3 szt.</t>
  </si>
  <si>
    <t>Kompresy włókninowe nie jałowe 7,5 x 7,5 ; 4- warstwowe  a' 100szt.</t>
  </si>
  <si>
    <t xml:space="preserve">Zestaw do zmiany opatrunku : 
- Kompres z włókniny 5 cm x 5 cm a' 5 szt.
- Kubek plastikowy – 1 szt.
- Pęseta medyczna – 1 szt.
</t>
  </si>
  <si>
    <t>Maseczki z włókniny niejałowe wiązane na troki</t>
  </si>
  <si>
    <t>Plaster do łączenia brzegów ran 6 mm x 38 mm</t>
  </si>
  <si>
    <t xml:space="preserve">Fartuch wizytacyjny z włókniny niejałowy  </t>
  </si>
  <si>
    <t>Jednorazowe podkłady chłonne bibułowo – foliowe wchłaniające i nieprzepuszczalne, szer. 50 cm, możliwość obrywania listków co 50 cm</t>
  </si>
  <si>
    <t>mb</t>
  </si>
  <si>
    <t>Żel do rozpuszczania tkanki martwiczej a' 15 g.</t>
  </si>
  <si>
    <t>Czepek pielęgniarski jednorazowego użytku okrągły</t>
  </si>
  <si>
    <t xml:space="preserve">Zestaw do cewnikowania jednorazowego użytku 
- Tupfery kule 20cm x 20 cm
- Pęseta medyczna – 1 szt
- Pojemnik plastikowy dwudzielny – 1 szt.
- Rękawice lateksowe bezpudrowe – 2 szt.
- Serweta z włókniny foliowanej  50 cm x 50 cm – 1 szt.
</t>
  </si>
  <si>
    <t xml:space="preserve">Opatrunek z alginianu wapnia  10 cm x 10 cm </t>
  </si>
  <si>
    <t xml:space="preserve">Opatrunek hydrokoloidowy 10 cm x 10 cm </t>
  </si>
  <si>
    <t xml:space="preserve">Opatrunek polimerowy 10 cm x 10 cm </t>
  </si>
  <si>
    <t xml:space="preserve">Opatrunek polimerowy 15 cm x 15 cm </t>
  </si>
  <si>
    <t xml:space="preserve">Elastyczna siatka opatrunkowa Nr 2, 3  </t>
  </si>
  <si>
    <t>Elastyczna siatka opatrunkowa Nr 4, 5</t>
  </si>
  <si>
    <t xml:space="preserve">m </t>
  </si>
  <si>
    <t>Kompresy włókninowe niejałowe  5 x 5  a' 100szt. 4- warstwowe</t>
  </si>
  <si>
    <t>Kompresy włókninowe jałowe 7,5 x 7,5  a' 2 szt. z wycięciem Y</t>
  </si>
  <si>
    <t xml:space="preserve">Opatrunek chłonny ze srebrem 10 x 10 </t>
  </si>
  <si>
    <t>Opatrunek chłonny ze srebrem 10 x 20</t>
  </si>
  <si>
    <t xml:space="preserve">Opatrunek foliowy ( błona półprzepuszczalna )                         ok.7 x 7 </t>
  </si>
  <si>
    <t xml:space="preserve">Opatrunek foliowy ( błona półprzepuszczalna )ok.10 x 10 </t>
  </si>
  <si>
    <t>Plaster z opatrunkiem na tkaninie 6 cm x 1 m</t>
  </si>
  <si>
    <t>Plaster z opatrunkiem na tkaninie 8 cm x 1 m</t>
  </si>
  <si>
    <t>Nie dopuszcza się składania ofert częściowych w obrębie pakietu 3</t>
  </si>
  <si>
    <t>CPV 33141420-0</t>
  </si>
  <si>
    <t>Bezpieczna kaniula do żył obwodowych z portem do dodatkowych wstrzyknięć wykonana z poliuretanu z minimum 4 paskami kontrastującymi w RTG ,wyposażona w samozamykający się port, elastyczne skrzydełka .Igła kaniuli zaopatrzona w specjalny automatyczny zatrzask zabezpieczający koniec igły przed przypadkowym zakłuciem personelu Rozmiary-0,7(24G)-żółta ,0,8 lub0,9(22G)-niebieska ,1,0 lub1,1(20G)-różowa , 1,2 lub 1,3 (18G)-zielona.</t>
  </si>
  <si>
    <t>Nie dopuszcza się składania ofert częściowych w obrębie pakietu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</si>
</sst>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#,##0.00_ ;\-#,##0.00\ "/>
    <numFmt numFmtId="171" formatCode="[$-415]d\ mmmm\ yyyy"/>
    <numFmt numFmtId="172" formatCode="_-* #,##0.00&quot; zł&quot;_-;\-* #,##0.00&quot; zł&quot;_-;_-* \-??&quot; zł&quot;_-;_-@_-"/>
  </numFmts>
  <fonts count="43">
    <font>
      <sz val="10"/>
      <name val="Arial"/>
      <family val="0"/>
    </font>
    <font>
      <sz val="7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10"/>
      <name val="Arial"/>
      <family val="0"/>
    </font>
    <font>
      <sz val="7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6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8"/>
      <name val="Arial"/>
      <family val="0"/>
    </font>
    <font>
      <b/>
      <sz val="9"/>
      <color indexed="60"/>
      <name val="Tahoma"/>
      <family val="2"/>
    </font>
    <font>
      <b/>
      <sz val="8"/>
      <color indexed="60"/>
      <name val="Tahoma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55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44" fontId="7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56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9" fillId="0" borderId="0" xfId="53" applyNumberFormat="1" applyFont="1" applyFill="1" applyBorder="1" applyAlignment="1" applyProtection="1">
      <alignment horizontal="center" vertical="top" wrapText="1"/>
      <protection/>
    </xf>
    <xf numFmtId="44" fontId="7" fillId="0" borderId="0" xfId="0" applyNumberFormat="1" applyFont="1" applyBorder="1" applyAlignment="1">
      <alignment vertical="center" wrapText="1"/>
    </xf>
    <xf numFmtId="9" fontId="0" fillId="0" borderId="0" xfId="0" applyNumberFormat="1" applyBorder="1" applyAlignment="1">
      <alignment vertical="center"/>
    </xf>
    <xf numFmtId="44" fontId="7" fillId="0" borderId="0" xfId="0" applyNumberFormat="1" applyFont="1" applyFill="1" applyBorder="1" applyAlignment="1">
      <alignment vertical="center" wrapText="1"/>
    </xf>
    <xf numFmtId="0" fontId="3" fillId="0" borderId="0" xfId="56" applyNumberFormat="1" applyFont="1" applyFill="1" applyBorder="1" applyAlignment="1" applyProtection="1">
      <alignment vertical="top" wrapText="1"/>
      <protection/>
    </xf>
    <xf numFmtId="44" fontId="8" fillId="0" borderId="0" xfId="0" applyNumberFormat="1" applyFont="1" applyFill="1" applyBorder="1" applyAlignment="1">
      <alignment vertical="center" wrapText="1"/>
    </xf>
    <xf numFmtId="44" fontId="2" fillId="0" borderId="0" xfId="0" applyNumberFormat="1" applyFont="1" applyBorder="1" applyAlignment="1">
      <alignment vertical="center"/>
    </xf>
    <xf numFmtId="44" fontId="8" fillId="0" borderId="0" xfId="0" applyNumberFormat="1" applyFont="1" applyBorder="1" applyAlignment="1">
      <alignment vertical="center" wrapText="1"/>
    </xf>
    <xf numFmtId="9" fontId="0" fillId="0" borderId="0" xfId="0" applyNumberFormat="1" applyFont="1" applyBorder="1" applyAlignment="1">
      <alignment vertical="center"/>
    </xf>
    <xf numFmtId="0" fontId="3" fillId="0" borderId="0" xfId="53" applyNumberFormat="1" applyFont="1" applyFill="1" applyBorder="1" applyAlignment="1" applyProtection="1">
      <alignment horizontal="left" vertical="top" wrapText="1"/>
      <protection/>
    </xf>
    <xf numFmtId="0" fontId="2" fillId="0" borderId="0" xfId="53" applyNumberFormat="1" applyFont="1" applyFill="1" applyBorder="1" applyAlignment="1" applyProtection="1">
      <alignment vertical="center"/>
      <protection/>
    </xf>
    <xf numFmtId="4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13" xfId="0" applyNumberForma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/>
    </xf>
    <xf numFmtId="44" fontId="7" fillId="0" borderId="13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vertical="center"/>
    </xf>
    <xf numFmtId="0" fontId="0" fillId="24" borderId="18" xfId="0" applyFill="1" applyBorder="1" applyAlignment="1">
      <alignment/>
    </xf>
    <xf numFmtId="4" fontId="8" fillId="24" borderId="19" xfId="0" applyNumberFormat="1" applyFont="1" applyFill="1" applyBorder="1" applyAlignment="1">
      <alignment horizontal="center"/>
    </xf>
    <xf numFmtId="4" fontId="8" fillId="24" borderId="20" xfId="0" applyNumberFormat="1" applyFont="1" applyFill="1" applyBorder="1" applyAlignment="1">
      <alignment horizontal="center"/>
    </xf>
    <xf numFmtId="49" fontId="18" fillId="25" borderId="0" xfId="0" applyNumberFormat="1" applyFont="1" applyFill="1" applyBorder="1" applyAlignment="1">
      <alignment vertical="center"/>
    </xf>
    <xf numFmtId="0" fontId="11" fillId="25" borderId="0" xfId="0" applyFont="1" applyFill="1" applyBorder="1" applyAlignment="1">
      <alignment horizontal="right" vertical="center"/>
    </xf>
    <xf numFmtId="0" fontId="11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/>
    </xf>
    <xf numFmtId="3" fontId="6" fillId="25" borderId="0" xfId="0" applyNumberFormat="1" applyFont="1" applyFill="1" applyBorder="1" applyAlignment="1">
      <alignment horizontal="right" vertical="center" wrapText="1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 wrapText="1"/>
    </xf>
    <xf numFmtId="0" fontId="10" fillId="24" borderId="23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44" fontId="0" fillId="24" borderId="13" xfId="0" applyNumberFormat="1" applyFill="1" applyBorder="1" applyAlignment="1">
      <alignment vertical="center"/>
    </xf>
    <xf numFmtId="44" fontId="2" fillId="24" borderId="10" xfId="0" applyNumberFormat="1" applyFont="1" applyFill="1" applyBorder="1" applyAlignment="1">
      <alignment vertical="center"/>
    </xf>
    <xf numFmtId="44" fontId="2" fillId="24" borderId="13" xfId="0" applyNumberFormat="1" applyFont="1" applyFill="1" applyBorder="1" applyAlignment="1">
      <alignment vertical="center"/>
    </xf>
    <xf numFmtId="0" fontId="3" fillId="24" borderId="10" xfId="56" applyNumberFormat="1" applyFont="1" applyFill="1" applyBorder="1" applyAlignment="1" applyProtection="1">
      <alignment vertical="top" wrapText="1"/>
      <protection/>
    </xf>
    <xf numFmtId="0" fontId="0" fillId="24" borderId="10" xfId="56" applyNumberFormat="1" applyFont="1" applyFill="1" applyBorder="1" applyAlignment="1" applyProtection="1">
      <alignment vertical="center"/>
      <protection/>
    </xf>
    <xf numFmtId="0" fontId="2" fillId="24" borderId="10" xfId="56" applyNumberFormat="1" applyFont="1" applyFill="1" applyBorder="1" applyAlignment="1" applyProtection="1">
      <alignment vertical="center"/>
      <protection/>
    </xf>
    <xf numFmtId="0" fontId="2" fillId="24" borderId="10" xfId="53" applyNumberFormat="1" applyFont="1" applyFill="1" applyBorder="1" applyAlignment="1" applyProtection="1">
      <alignment vertical="center"/>
      <protection/>
    </xf>
    <xf numFmtId="0" fontId="2" fillId="24" borderId="10" xfId="53" applyNumberFormat="1" applyFont="1" applyFill="1" applyBorder="1" applyAlignment="1" applyProtection="1">
      <alignment vertical="center"/>
      <protection/>
    </xf>
    <xf numFmtId="3" fontId="2" fillId="24" borderId="10" xfId="53" applyNumberFormat="1" applyFont="1" applyFill="1" applyBorder="1" applyAlignment="1" applyProtection="1">
      <alignment vertical="center"/>
      <protection/>
    </xf>
    <xf numFmtId="0" fontId="2" fillId="0" borderId="24" xfId="0" applyFont="1" applyBorder="1" applyAlignment="1">
      <alignment/>
    </xf>
    <xf numFmtId="0" fontId="5" fillId="24" borderId="23" xfId="55" applyNumberFormat="1" applyFont="1" applyFill="1" applyBorder="1" applyAlignment="1" applyProtection="1">
      <alignment horizontal="center" vertical="top"/>
      <protection/>
    </xf>
    <xf numFmtId="0" fontId="5" fillId="24" borderId="25" xfId="55" applyNumberFormat="1" applyFont="1" applyFill="1" applyBorder="1" applyAlignment="1" applyProtection="1">
      <alignment horizontal="center" vertical="top"/>
      <protection/>
    </xf>
    <xf numFmtId="44" fontId="2" fillId="24" borderId="24" xfId="0" applyNumberFormat="1" applyFont="1" applyFill="1" applyBorder="1" applyAlignment="1">
      <alignment/>
    </xf>
    <xf numFmtId="0" fontId="2" fillId="24" borderId="10" xfId="54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/>
    </xf>
    <xf numFmtId="0" fontId="16" fillId="0" borderId="0" xfId="56" applyNumberFormat="1" applyFont="1" applyFill="1" applyBorder="1" applyAlignment="1" applyProtection="1">
      <alignment vertical="center"/>
      <protection/>
    </xf>
    <xf numFmtId="44" fontId="19" fillId="0" borderId="0" xfId="0" applyNumberFormat="1" applyFont="1" applyFill="1" applyBorder="1" applyAlignment="1">
      <alignment vertical="center" wrapText="1"/>
    </xf>
    <xf numFmtId="9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" fillId="0" borderId="26" xfId="0" applyFont="1" applyBorder="1" applyAlignment="1">
      <alignment horizontal="center" wrapText="1"/>
    </xf>
    <xf numFmtId="0" fontId="20" fillId="0" borderId="0" xfId="56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vertical="top" wrapText="1"/>
    </xf>
    <xf numFmtId="0" fontId="1" fillId="24" borderId="22" xfId="0" applyFont="1" applyFill="1" applyBorder="1" applyAlignment="1">
      <alignment vertical="top" wrapText="1"/>
    </xf>
    <xf numFmtId="44" fontId="17" fillId="24" borderId="27" xfId="0" applyNumberFormat="1" applyFont="1" applyFill="1" applyBorder="1" applyAlignment="1">
      <alignment horizontal="right"/>
    </xf>
    <xf numFmtId="44" fontId="17" fillId="24" borderId="24" xfId="0" applyNumberFormat="1" applyFont="1" applyFill="1" applyBorder="1" applyAlignment="1">
      <alignment horizontal="right"/>
    </xf>
    <xf numFmtId="44" fontId="21" fillId="24" borderId="27" xfId="0" applyNumberFormat="1" applyFont="1" applyFill="1" applyBorder="1" applyAlignment="1">
      <alignment horizontal="right"/>
    </xf>
    <xf numFmtId="44" fontId="21" fillId="24" borderId="24" xfId="0" applyNumberFormat="1" applyFont="1" applyFill="1" applyBorder="1" applyAlignment="1">
      <alignment horizontal="right"/>
    </xf>
    <xf numFmtId="44" fontId="12" fillId="24" borderId="24" xfId="0" applyNumberFormat="1" applyFont="1" applyFill="1" applyBorder="1" applyAlignment="1">
      <alignment/>
    </xf>
    <xf numFmtId="44" fontId="12" fillId="24" borderId="20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44" fontId="5" fillId="24" borderId="24" xfId="0" applyNumberFormat="1" applyFont="1" applyFill="1" applyBorder="1" applyAlignment="1">
      <alignment/>
    </xf>
    <xf numFmtId="44" fontId="5" fillId="24" borderId="20" xfId="0" applyNumberFormat="1" applyFont="1" applyFill="1" applyBorder="1" applyAlignment="1">
      <alignment/>
    </xf>
    <xf numFmtId="0" fontId="16" fillId="0" borderId="0" xfId="0" applyFont="1" applyAlignment="1">
      <alignment/>
    </xf>
    <xf numFmtId="44" fontId="22" fillId="24" borderId="27" xfId="0" applyNumberFormat="1" applyFont="1" applyFill="1" applyBorder="1" applyAlignment="1">
      <alignment horizontal="right"/>
    </xf>
    <xf numFmtId="44" fontId="22" fillId="24" borderId="24" xfId="0" applyNumberFormat="1" applyFont="1" applyFill="1" applyBorder="1" applyAlignment="1">
      <alignment horizontal="right"/>
    </xf>
    <xf numFmtId="44" fontId="8" fillId="0" borderId="10" xfId="0" applyNumberFormat="1" applyFont="1" applyBorder="1" applyAlignment="1">
      <alignment vertical="center" wrapText="1"/>
    </xf>
    <xf numFmtId="44" fontId="8" fillId="0" borderId="13" xfId="0" applyNumberFormat="1" applyFont="1" applyBorder="1" applyAlignment="1">
      <alignment vertical="center" wrapText="1"/>
    </xf>
    <xf numFmtId="0" fontId="11" fillId="24" borderId="13" xfId="0" applyFont="1" applyFill="1" applyBorder="1" applyAlignment="1">
      <alignment horizontal="left" vertical="center" wrapText="1"/>
    </xf>
    <xf numFmtId="1" fontId="7" fillId="24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4" borderId="10" xfId="56" applyNumberFormat="1" applyFont="1" applyFill="1" applyBorder="1" applyAlignment="1" applyProtection="1">
      <alignment vertical="top" wrapText="1"/>
      <protection/>
    </xf>
    <xf numFmtId="0" fontId="3" fillId="24" borderId="13" xfId="56" applyNumberFormat="1" applyFont="1" applyFill="1" applyBorder="1" applyAlignment="1" applyProtection="1">
      <alignment vertical="top" wrapText="1"/>
      <protection/>
    </xf>
    <xf numFmtId="9" fontId="0" fillId="0" borderId="12" xfId="0" applyNumberFormat="1" applyBorder="1" applyAlignment="1">
      <alignment vertical="center"/>
    </xf>
    <xf numFmtId="0" fontId="1" fillId="0" borderId="28" xfId="0" applyFont="1" applyBorder="1" applyAlignment="1">
      <alignment horizontal="center" wrapText="1"/>
    </xf>
    <xf numFmtId="0" fontId="1" fillId="24" borderId="29" xfId="0" applyFont="1" applyFill="1" applyBorder="1" applyAlignment="1">
      <alignment horizontal="center" wrapText="1"/>
    </xf>
    <xf numFmtId="0" fontId="1" fillId="24" borderId="30" xfId="0" applyFont="1" applyFill="1" applyBorder="1" applyAlignment="1">
      <alignment horizontal="center" wrapText="1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1" fillId="24" borderId="22" xfId="0" applyFont="1" applyFill="1" applyBorder="1" applyAlignment="1">
      <alignment/>
    </xf>
    <xf numFmtId="0" fontId="0" fillId="24" borderId="23" xfId="0" applyFill="1" applyBorder="1" applyAlignment="1">
      <alignment vertical="center"/>
    </xf>
    <xf numFmtId="44" fontId="2" fillId="24" borderId="30" xfId="0" applyNumberFormat="1" applyFont="1" applyFill="1" applyBorder="1" applyAlignment="1">
      <alignment vertical="center"/>
    </xf>
    <xf numFmtId="44" fontId="2" fillId="24" borderId="31" xfId="0" applyNumberFormat="1" applyFont="1" applyFill="1" applyBorder="1" applyAlignment="1">
      <alignment vertical="center"/>
    </xf>
    <xf numFmtId="17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29" xfId="0" applyFont="1" applyFill="1" applyBorder="1" applyAlignment="1">
      <alignment vertical="top" wrapText="1"/>
    </xf>
    <xf numFmtId="0" fontId="0" fillId="24" borderId="13" xfId="56" applyNumberFormat="1" applyFont="1" applyFill="1" applyBorder="1" applyAlignment="1" applyProtection="1">
      <alignment vertical="center"/>
      <protection/>
    </xf>
    <xf numFmtId="0" fontId="0" fillId="24" borderId="25" xfId="0" applyFill="1" applyBorder="1" applyAlignment="1">
      <alignment vertical="center"/>
    </xf>
    <xf numFmtId="0" fontId="0" fillId="0" borderId="10" xfId="0" applyFont="1" applyBorder="1" applyAlignment="1">
      <alignment/>
    </xf>
    <xf numFmtId="0" fontId="3" fillId="24" borderId="10" xfId="56" applyNumberFormat="1" applyFont="1" applyFill="1" applyBorder="1" applyAlignment="1" applyProtection="1">
      <alignment vertical="top" wrapText="1"/>
      <protection/>
    </xf>
    <xf numFmtId="0" fontId="0" fillId="24" borderId="10" xfId="56" applyNumberFormat="1" applyFont="1" applyFill="1" applyBorder="1" applyAlignment="1" applyProtection="1">
      <alignment vertical="center"/>
      <protection/>
    </xf>
    <xf numFmtId="0" fontId="2" fillId="24" borderId="10" xfId="56" applyNumberFormat="1" applyFont="1" applyFill="1" applyBorder="1" applyAlignment="1" applyProtection="1">
      <alignment vertical="center"/>
      <protection/>
    </xf>
    <xf numFmtId="0" fontId="2" fillId="24" borderId="13" xfId="56" applyNumberFormat="1" applyFont="1" applyFill="1" applyBorder="1" applyAlignment="1" applyProtection="1">
      <alignment vertical="center"/>
      <protection/>
    </xf>
    <xf numFmtId="0" fontId="2" fillId="24" borderId="10" xfId="55" applyNumberFormat="1" applyFont="1" applyFill="1" applyBorder="1" applyAlignment="1" applyProtection="1">
      <alignment vertical="center"/>
      <protection/>
    </xf>
    <xf numFmtId="9" fontId="8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2" fillId="24" borderId="10" xfId="54" applyNumberFormat="1" applyFont="1" applyFill="1" applyBorder="1" applyAlignment="1" applyProtection="1">
      <alignment vertical="center"/>
      <protection/>
    </xf>
    <xf numFmtId="9" fontId="8" fillId="0" borderId="13" xfId="0" applyNumberFormat="1" applyFont="1" applyFill="1" applyBorder="1" applyAlignment="1">
      <alignment vertical="center" wrapText="1"/>
    </xf>
    <xf numFmtId="44" fontId="12" fillId="24" borderId="24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" fillId="24" borderId="10" xfId="54" applyNumberFormat="1" applyFont="1" applyFill="1" applyBorder="1" applyAlignment="1" applyProtection="1">
      <alignment vertical="center"/>
      <protection/>
    </xf>
    <xf numFmtId="9" fontId="0" fillId="0" borderId="10" xfId="0" applyNumberFormat="1" applyFont="1" applyBorder="1" applyAlignment="1">
      <alignment vertical="center"/>
    </xf>
    <xf numFmtId="44" fontId="2" fillId="24" borderId="10" xfId="0" applyNumberFormat="1" applyFont="1" applyFill="1" applyBorder="1" applyAlignment="1">
      <alignment vertical="center"/>
    </xf>
    <xf numFmtId="0" fontId="3" fillId="24" borderId="10" xfId="56" applyNumberFormat="1" applyFont="1" applyFill="1" applyBorder="1" applyAlignment="1" applyProtection="1">
      <alignment vertical="top" wrapText="1"/>
      <protection/>
    </xf>
    <xf numFmtId="0" fontId="0" fillId="24" borderId="10" xfId="56" applyNumberFormat="1" applyFont="1" applyFill="1" applyBorder="1" applyAlignment="1" applyProtection="1">
      <alignment vertical="center"/>
      <protection/>
    </xf>
    <xf numFmtId="0" fontId="2" fillId="24" borderId="10" xfId="56" applyNumberFormat="1" applyFont="1" applyFill="1" applyBorder="1" applyAlignment="1" applyProtection="1">
      <alignment vertical="center"/>
      <protection/>
    </xf>
    <xf numFmtId="9" fontId="8" fillId="0" borderId="10" xfId="0" applyNumberFormat="1" applyFont="1" applyFill="1" applyBorder="1" applyAlignment="1">
      <alignment vertical="center" wrapText="1"/>
    </xf>
    <xf numFmtId="0" fontId="0" fillId="24" borderId="10" xfId="55" applyNumberFormat="1" applyFont="1" applyFill="1" applyBorder="1" applyAlignment="1" applyProtection="1">
      <alignment vertical="center"/>
      <protection/>
    </xf>
    <xf numFmtId="0" fontId="0" fillId="24" borderId="10" xfId="56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/>
    </xf>
    <xf numFmtId="0" fontId="0" fillId="24" borderId="13" xfId="56" applyNumberFormat="1" applyFont="1" applyFill="1" applyBorder="1" applyAlignment="1" applyProtection="1">
      <alignment vertical="center"/>
      <protection/>
    </xf>
    <xf numFmtId="0" fontId="0" fillId="24" borderId="11" xfId="0" applyFill="1" applyBorder="1" applyAlignment="1">
      <alignment vertical="center"/>
    </xf>
    <xf numFmtId="44" fontId="2" fillId="24" borderId="12" xfId="0" applyNumberFormat="1" applyFont="1" applyFill="1" applyBorder="1" applyAlignment="1">
      <alignment vertical="center"/>
    </xf>
    <xf numFmtId="44" fontId="2" fillId="24" borderId="26" xfId="0" applyNumberFormat="1" applyFont="1" applyFill="1" applyBorder="1" applyAlignment="1">
      <alignment vertical="center"/>
    </xf>
    <xf numFmtId="0" fontId="5" fillId="24" borderId="11" xfId="55" applyNumberFormat="1" applyFont="1" applyFill="1" applyBorder="1" applyAlignment="1" applyProtection="1">
      <alignment horizontal="center" vertical="top"/>
      <protection/>
    </xf>
    <xf numFmtId="0" fontId="11" fillId="24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vertical="top" wrapText="1"/>
    </xf>
    <xf numFmtId="0" fontId="0" fillId="24" borderId="12" xfId="56" applyNumberFormat="1" applyFont="1" applyFill="1" applyBorder="1" applyAlignment="1" applyProtection="1">
      <alignment vertical="center" wrapText="1"/>
      <protection/>
    </xf>
    <xf numFmtId="3" fontId="2" fillId="24" borderId="12" xfId="55" applyNumberFormat="1" applyFont="1" applyFill="1" applyBorder="1" applyAlignment="1" applyProtection="1">
      <alignment vertical="center" wrapText="1"/>
      <protection/>
    </xf>
    <xf numFmtId="44" fontId="8" fillId="0" borderId="12" xfId="0" applyNumberFormat="1" applyFont="1" applyFill="1" applyBorder="1" applyAlignment="1">
      <alignment vertical="center" wrapText="1"/>
    </xf>
    <xf numFmtId="0" fontId="3" fillId="24" borderId="13" xfId="56" applyNumberFormat="1" applyFont="1" applyFill="1" applyBorder="1" applyAlignment="1" applyProtection="1">
      <alignment vertical="top" wrapText="1"/>
      <protection/>
    </xf>
    <xf numFmtId="0" fontId="0" fillId="0" borderId="13" xfId="0" applyFill="1" applyBorder="1" applyAlignment="1">
      <alignment/>
    </xf>
    <xf numFmtId="3" fontId="0" fillId="24" borderId="13" xfId="56" applyNumberFormat="1" applyFont="1" applyFill="1" applyBorder="1" applyAlignment="1" applyProtection="1">
      <alignment vertical="center"/>
      <protection/>
    </xf>
    <xf numFmtId="0" fontId="0" fillId="24" borderId="17" xfId="0" applyFill="1" applyBorder="1" applyAlignment="1">
      <alignment/>
    </xf>
    <xf numFmtId="0" fontId="0" fillId="0" borderId="32" xfId="0" applyBorder="1" applyAlignment="1">
      <alignment/>
    </xf>
    <xf numFmtId="0" fontId="0" fillId="24" borderId="22" xfId="0" applyFill="1" applyBorder="1" applyAlignment="1">
      <alignment vertical="top" wrapText="1"/>
    </xf>
    <xf numFmtId="0" fontId="7" fillId="24" borderId="12" xfId="0" applyFont="1" applyFill="1" applyBorder="1" applyAlignment="1">
      <alignment horizontal="center" vertical="center" wrapText="1"/>
    </xf>
    <xf numFmtId="1" fontId="7" fillId="24" borderId="12" xfId="0" applyNumberFormat="1" applyFont="1" applyFill="1" applyBorder="1" applyAlignment="1">
      <alignment horizontal="center" vertical="center" wrapText="1"/>
    </xf>
    <xf numFmtId="44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4" fontId="0" fillId="24" borderId="12" xfId="0" applyNumberFormat="1" applyFill="1" applyBorder="1" applyAlignment="1">
      <alignment vertical="center"/>
    </xf>
    <xf numFmtId="44" fontId="3" fillId="24" borderId="12" xfId="0" applyNumberFormat="1" applyFont="1" applyFill="1" applyBorder="1" applyAlignment="1">
      <alignment vertical="center"/>
    </xf>
    <xf numFmtId="0" fontId="11" fillId="24" borderId="32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1" fontId="7" fillId="24" borderId="32" xfId="0" applyNumberFormat="1" applyFont="1" applyFill="1" applyBorder="1" applyAlignment="1">
      <alignment horizontal="center" vertical="center" wrapText="1"/>
    </xf>
    <xf numFmtId="44" fontId="7" fillId="0" borderId="32" xfId="0" applyNumberFormat="1" applyFont="1" applyBorder="1" applyAlignment="1">
      <alignment horizontal="center" vertical="center" wrapText="1"/>
    </xf>
    <xf numFmtId="9" fontId="0" fillId="0" borderId="32" xfId="0" applyNumberFormat="1" applyBorder="1" applyAlignment="1">
      <alignment vertical="center"/>
    </xf>
    <xf numFmtId="44" fontId="0" fillId="24" borderId="32" xfId="0" applyNumberFormat="1" applyFont="1" applyFill="1" applyBorder="1" applyAlignment="1">
      <alignment vertical="center"/>
    </xf>
    <xf numFmtId="44" fontId="0" fillId="24" borderId="33" xfId="0" applyNumberFormat="1" applyFont="1" applyFill="1" applyBorder="1" applyAlignment="1">
      <alignment vertical="center"/>
    </xf>
    <xf numFmtId="0" fontId="3" fillId="24" borderId="10" xfId="53" applyNumberFormat="1" applyFont="1" applyFill="1" applyBorder="1" applyAlignment="1" applyProtection="1">
      <alignment vertical="top" wrapText="1"/>
      <protection/>
    </xf>
    <xf numFmtId="0" fontId="3" fillId="24" borderId="10" xfId="55" applyNumberFormat="1" applyFont="1" applyFill="1" applyBorder="1" applyAlignment="1" applyProtection="1">
      <alignment vertical="top" wrapText="1"/>
      <protection/>
    </xf>
    <xf numFmtId="0" fontId="3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169" fontId="2" fillId="0" borderId="34" xfId="0" applyNumberFormat="1" applyFont="1" applyBorder="1" applyAlignment="1">
      <alignment horizontal="right" vertical="top" wrapText="1"/>
    </xf>
    <xf numFmtId="169" fontId="2" fillId="0" borderId="34" xfId="0" applyNumberFormat="1" applyFont="1" applyBorder="1" applyAlignment="1">
      <alignment vertical="top" wrapText="1"/>
    </xf>
    <xf numFmtId="169" fontId="2" fillId="0" borderId="10" xfId="0" applyNumberFormat="1" applyFont="1" applyFill="1" applyBorder="1" applyAlignment="1">
      <alignment vertical="center" wrapText="1"/>
    </xf>
    <xf numFmtId="169" fontId="2" fillId="0" borderId="10" xfId="0" applyNumberFormat="1" applyFont="1" applyFill="1" applyBorder="1" applyAlignment="1">
      <alignment vertical="center" wrapText="1"/>
    </xf>
    <xf numFmtId="169" fontId="2" fillId="0" borderId="35" xfId="0" applyNumberFormat="1" applyFont="1" applyBorder="1" applyAlignment="1">
      <alignment horizontal="right" vertical="top" wrapText="1"/>
    </xf>
    <xf numFmtId="0" fontId="11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4" fontId="0" fillId="24" borderId="10" xfId="0" applyNumberFormat="1" applyFill="1" applyBorder="1" applyAlignment="1">
      <alignment vertical="center"/>
    </xf>
    <xf numFmtId="44" fontId="3" fillId="24" borderId="10" xfId="0" applyNumberFormat="1" applyFont="1" applyFill="1" applyBorder="1" applyAlignment="1">
      <alignment vertical="center"/>
    </xf>
    <xf numFmtId="44" fontId="3" fillId="24" borderId="13" xfId="0" applyNumberFormat="1" applyFont="1" applyFill="1" applyBorder="1" applyAlignment="1">
      <alignment vertical="center"/>
    </xf>
    <xf numFmtId="44" fontId="24" fillId="0" borderId="0" xfId="0" applyNumberFormat="1" applyFont="1" applyFill="1" applyBorder="1" applyAlignment="1">
      <alignment vertical="center" wrapText="1"/>
    </xf>
    <xf numFmtId="49" fontId="8" fillId="25" borderId="36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49" fontId="8" fillId="25" borderId="16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25" fillId="0" borderId="0" xfId="0" applyFont="1" applyAlignment="1">
      <alignment horizontal="center" vertical="center"/>
    </xf>
    <xf numFmtId="44" fontId="23" fillId="0" borderId="0" xfId="0" applyNumberFormat="1" applyFont="1" applyFill="1" applyBorder="1" applyAlignment="1">
      <alignment vertical="center" wrapText="1"/>
    </xf>
    <xf numFmtId="0" fontId="16" fillId="0" borderId="0" xfId="52" applyNumberFormat="1" applyFont="1" applyFill="1" applyBorder="1" applyAlignment="1" applyProtection="1">
      <alignment vertical="top" wrapText="1"/>
      <protection/>
    </xf>
    <xf numFmtId="0" fontId="16" fillId="0" borderId="0" xfId="0" applyFont="1" applyAlignment="1">
      <alignment/>
    </xf>
    <xf numFmtId="0" fontId="0" fillId="24" borderId="38" xfId="0" applyFill="1" applyBorder="1" applyAlignment="1">
      <alignment vertical="center"/>
    </xf>
    <xf numFmtId="0" fontId="3" fillId="24" borderId="39" xfId="56" applyNumberFormat="1" applyFont="1" applyFill="1" applyBorder="1" applyAlignment="1" applyProtection="1">
      <alignment vertical="top" wrapText="1"/>
      <protection/>
    </xf>
    <xf numFmtId="0" fontId="0" fillId="0" borderId="39" xfId="0" applyFont="1" applyBorder="1" applyAlignment="1">
      <alignment/>
    </xf>
    <xf numFmtId="0" fontId="0" fillId="24" borderId="39" xfId="56" applyNumberFormat="1" applyFont="1" applyFill="1" applyBorder="1" applyAlignment="1" applyProtection="1">
      <alignment vertical="center"/>
      <protection/>
    </xf>
    <xf numFmtId="0" fontId="2" fillId="24" borderId="39" xfId="56" applyNumberFormat="1" applyFont="1" applyFill="1" applyBorder="1" applyAlignment="1" applyProtection="1">
      <alignment vertical="center"/>
      <protection/>
    </xf>
    <xf numFmtId="9" fontId="8" fillId="0" borderId="39" xfId="0" applyNumberFormat="1" applyFont="1" applyFill="1" applyBorder="1" applyAlignment="1">
      <alignment vertical="center" wrapText="1"/>
    </xf>
    <xf numFmtId="44" fontId="2" fillId="24" borderId="39" xfId="0" applyNumberFormat="1" applyFont="1" applyFill="1" applyBorder="1" applyAlignment="1">
      <alignment vertical="center"/>
    </xf>
    <xf numFmtId="44" fontId="2" fillId="24" borderId="39" xfId="0" applyNumberFormat="1" applyFont="1" applyFill="1" applyBorder="1" applyAlignment="1">
      <alignment vertical="center"/>
    </xf>
    <xf numFmtId="44" fontId="2" fillId="24" borderId="40" xfId="0" applyNumberFormat="1" applyFont="1" applyFill="1" applyBorder="1" applyAlignment="1">
      <alignment vertical="center"/>
    </xf>
    <xf numFmtId="0" fontId="0" fillId="24" borderId="32" xfId="0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32" xfId="0" applyFont="1" applyFill="1" applyBorder="1" applyAlignment="1">
      <alignment vertical="top" wrapText="1"/>
    </xf>
    <xf numFmtId="0" fontId="1" fillId="24" borderId="33" xfId="0" applyFont="1" applyFill="1" applyBorder="1" applyAlignment="1">
      <alignment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Pakiet 3" xfId="53"/>
    <cellStyle name="Normalny_Pakiet 4" xfId="54"/>
    <cellStyle name="Normalny_Pakiet 5" xfId="55"/>
    <cellStyle name="Normalny_Pakiet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44">
      <selection activeCell="B76" sqref="B76"/>
    </sheetView>
  </sheetViews>
  <sheetFormatPr defaultColWidth="9.140625" defaultRowHeight="12.75"/>
  <cols>
    <col min="1" max="1" width="4.28125" style="0" customWidth="1"/>
    <col min="2" max="2" width="28.7109375" style="0" customWidth="1"/>
    <col min="4" max="4" width="14.00390625" style="0" customWidth="1"/>
    <col min="7" max="7" width="9.28125" style="0" bestFit="1" customWidth="1"/>
    <col min="8" max="8" width="10.7109375" style="0" customWidth="1"/>
    <col min="9" max="9" width="9.28125" style="0" bestFit="1" customWidth="1"/>
    <col min="10" max="10" width="10.57421875" style="0" customWidth="1"/>
    <col min="11" max="11" width="13.28125" style="0" customWidth="1"/>
    <col min="12" max="12" width="10.421875" style="0" customWidth="1"/>
    <col min="13" max="13" width="12.00390625" style="0" customWidth="1"/>
  </cols>
  <sheetData>
    <row r="1" spans="1:13" ht="12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2" ht="12.75">
      <c r="B2" s="3" t="s">
        <v>4</v>
      </c>
      <c r="D2" s="3" t="s">
        <v>5</v>
      </c>
      <c r="L2" s="3" t="s">
        <v>58</v>
      </c>
    </row>
    <row r="3" ht="13.5" thickBot="1">
      <c r="B3" s="3"/>
    </row>
    <row r="4" spans="1:13" ht="31.5">
      <c r="A4" s="27" t="s">
        <v>8</v>
      </c>
      <c r="B4" s="28" t="s">
        <v>9</v>
      </c>
      <c r="C4" s="28" t="s">
        <v>10</v>
      </c>
      <c r="D4" s="28" t="s">
        <v>11</v>
      </c>
      <c r="E4" s="28" t="s">
        <v>12</v>
      </c>
      <c r="F4" s="28" t="s">
        <v>43</v>
      </c>
      <c r="G4" s="28" t="s">
        <v>13</v>
      </c>
      <c r="H4" s="28" t="s">
        <v>14</v>
      </c>
      <c r="I4" s="28" t="s">
        <v>15</v>
      </c>
      <c r="J4" s="28" t="s">
        <v>16</v>
      </c>
      <c r="K4" s="28" t="s">
        <v>17</v>
      </c>
      <c r="L4" s="28" t="s">
        <v>18</v>
      </c>
      <c r="M4" s="92" t="s">
        <v>19</v>
      </c>
    </row>
    <row r="5" spans="1:13" ht="12.75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93">
        <v>13</v>
      </c>
    </row>
    <row r="6" spans="1:13" ht="32.25" thickBot="1">
      <c r="A6" s="95"/>
      <c r="B6" s="96"/>
      <c r="C6" s="96"/>
      <c r="D6" s="97"/>
      <c r="E6" s="96"/>
      <c r="F6" s="96"/>
      <c r="G6" s="96"/>
      <c r="H6" s="96"/>
      <c r="I6" s="96"/>
      <c r="J6" s="71" t="s">
        <v>47</v>
      </c>
      <c r="K6" s="71" t="s">
        <v>48</v>
      </c>
      <c r="L6" s="71" t="s">
        <v>49</v>
      </c>
      <c r="M6" s="103" t="s">
        <v>50</v>
      </c>
    </row>
    <row r="7" spans="1:13" ht="66" customHeight="1">
      <c r="A7" s="132" t="s">
        <v>20</v>
      </c>
      <c r="B7" s="133" t="s">
        <v>60</v>
      </c>
      <c r="C7" s="134"/>
      <c r="D7" s="134"/>
      <c r="E7" s="134"/>
      <c r="F7" s="135" t="s">
        <v>44</v>
      </c>
      <c r="G7" s="136">
        <v>66</v>
      </c>
      <c r="H7" s="137"/>
      <c r="I7" s="91"/>
      <c r="J7" s="130">
        <f>H7*I7+H7</f>
        <v>0</v>
      </c>
      <c r="K7" s="130">
        <f>G7*H7</f>
        <v>0</v>
      </c>
      <c r="L7" s="130">
        <f>K7*I7</f>
        <v>0</v>
      </c>
      <c r="M7" s="131">
        <f>K7+L7</f>
        <v>0</v>
      </c>
    </row>
    <row r="8" spans="1:13" ht="139.5" customHeight="1">
      <c r="A8" s="59" t="s">
        <v>21</v>
      </c>
      <c r="B8" s="52" t="s">
        <v>202</v>
      </c>
      <c r="C8" s="9"/>
      <c r="D8" s="9"/>
      <c r="E8" s="9"/>
      <c r="F8" s="53" t="s">
        <v>45</v>
      </c>
      <c r="G8" s="54">
        <v>250</v>
      </c>
      <c r="H8" s="84"/>
      <c r="I8" s="6"/>
      <c r="J8" s="50">
        <f>H8*I8+H8</f>
        <v>0</v>
      </c>
      <c r="K8" s="50">
        <f>G8*H8</f>
        <v>0</v>
      </c>
      <c r="L8" s="50">
        <f>K8*I8</f>
        <v>0</v>
      </c>
      <c r="M8" s="99">
        <f>K8+L8</f>
        <v>0</v>
      </c>
    </row>
    <row r="9" spans="1:13" ht="123.75">
      <c r="A9" s="59" t="s">
        <v>22</v>
      </c>
      <c r="B9" s="52" t="s">
        <v>63</v>
      </c>
      <c r="C9" s="9"/>
      <c r="D9" s="9"/>
      <c r="E9" s="9"/>
      <c r="F9" s="53" t="s">
        <v>45</v>
      </c>
      <c r="G9" s="54">
        <v>500</v>
      </c>
      <c r="H9" s="84"/>
      <c r="I9" s="6"/>
      <c r="J9" s="50">
        <f aca="true" t="shared" si="0" ref="J9:J59">H9*I9+H9</f>
        <v>0</v>
      </c>
      <c r="K9" s="50">
        <f aca="true" t="shared" si="1" ref="K9:K59">G9*H9</f>
        <v>0</v>
      </c>
      <c r="L9" s="50">
        <f aca="true" t="shared" si="2" ref="L9:L59">K9*I9</f>
        <v>0</v>
      </c>
      <c r="M9" s="99">
        <f aca="true" t="shared" si="3" ref="M9:M59">K9+L9</f>
        <v>0</v>
      </c>
    </row>
    <row r="10" spans="1:13" ht="67.5">
      <c r="A10" s="59" t="s">
        <v>23</v>
      </c>
      <c r="B10" s="52" t="s">
        <v>64</v>
      </c>
      <c r="C10" s="9"/>
      <c r="D10" s="9"/>
      <c r="E10" s="9"/>
      <c r="F10" s="53" t="s">
        <v>45</v>
      </c>
      <c r="G10" s="54">
        <v>500</v>
      </c>
      <c r="H10" s="84"/>
      <c r="I10" s="6"/>
      <c r="J10" s="50">
        <f t="shared" si="0"/>
        <v>0</v>
      </c>
      <c r="K10" s="50">
        <f t="shared" si="1"/>
        <v>0</v>
      </c>
      <c r="L10" s="50">
        <f t="shared" si="2"/>
        <v>0</v>
      </c>
      <c r="M10" s="99">
        <f t="shared" si="3"/>
        <v>0</v>
      </c>
    </row>
    <row r="11" spans="1:13" ht="22.5">
      <c r="A11" s="59" t="s">
        <v>24</v>
      </c>
      <c r="B11" s="52" t="s">
        <v>65</v>
      </c>
      <c r="C11" s="9"/>
      <c r="D11" s="9"/>
      <c r="E11" s="9"/>
      <c r="F11" s="53" t="s">
        <v>45</v>
      </c>
      <c r="G11" s="54">
        <v>200</v>
      </c>
      <c r="H11" s="84"/>
      <c r="I11" s="6"/>
      <c r="J11" s="50">
        <f t="shared" si="0"/>
        <v>0</v>
      </c>
      <c r="K11" s="50">
        <f t="shared" si="1"/>
        <v>0</v>
      </c>
      <c r="L11" s="50">
        <f t="shared" si="2"/>
        <v>0</v>
      </c>
      <c r="M11" s="99">
        <f t="shared" si="3"/>
        <v>0</v>
      </c>
    </row>
    <row r="12" spans="1:13" ht="45">
      <c r="A12" s="59" t="s">
        <v>25</v>
      </c>
      <c r="B12" s="52" t="s">
        <v>66</v>
      </c>
      <c r="C12" s="9"/>
      <c r="D12" s="9"/>
      <c r="E12" s="9"/>
      <c r="F12" s="53" t="s">
        <v>44</v>
      </c>
      <c r="G12" s="54">
        <v>14</v>
      </c>
      <c r="H12" s="84"/>
      <c r="I12" s="6"/>
      <c r="J12" s="50">
        <f t="shared" si="0"/>
        <v>0</v>
      </c>
      <c r="K12" s="50">
        <f t="shared" si="1"/>
        <v>0</v>
      </c>
      <c r="L12" s="50">
        <f t="shared" si="2"/>
        <v>0</v>
      </c>
      <c r="M12" s="99">
        <f t="shared" si="3"/>
        <v>0</v>
      </c>
    </row>
    <row r="13" spans="1:13" ht="45">
      <c r="A13" s="59" t="s">
        <v>26</v>
      </c>
      <c r="B13" s="52" t="s">
        <v>67</v>
      </c>
      <c r="C13" s="9"/>
      <c r="D13" s="9"/>
      <c r="E13" s="9"/>
      <c r="F13" s="53" t="s">
        <v>44</v>
      </c>
      <c r="G13" s="54">
        <v>14</v>
      </c>
      <c r="H13" s="84"/>
      <c r="I13" s="6"/>
      <c r="J13" s="50">
        <f t="shared" si="0"/>
        <v>0</v>
      </c>
      <c r="K13" s="50">
        <f t="shared" si="1"/>
        <v>0</v>
      </c>
      <c r="L13" s="50">
        <f t="shared" si="2"/>
        <v>0</v>
      </c>
      <c r="M13" s="99">
        <f t="shared" si="3"/>
        <v>0</v>
      </c>
    </row>
    <row r="14" spans="1:13" ht="45">
      <c r="A14" s="59" t="s">
        <v>27</v>
      </c>
      <c r="B14" s="52" t="s">
        <v>68</v>
      </c>
      <c r="C14" s="9"/>
      <c r="D14" s="9"/>
      <c r="E14" s="9"/>
      <c r="F14" s="53" t="s">
        <v>44</v>
      </c>
      <c r="G14" s="54">
        <v>30</v>
      </c>
      <c r="H14" s="84"/>
      <c r="I14" s="6"/>
      <c r="J14" s="50">
        <f t="shared" si="0"/>
        <v>0</v>
      </c>
      <c r="K14" s="50">
        <f t="shared" si="1"/>
        <v>0</v>
      </c>
      <c r="L14" s="50">
        <f t="shared" si="2"/>
        <v>0</v>
      </c>
      <c r="M14" s="99">
        <f t="shared" si="3"/>
        <v>0</v>
      </c>
    </row>
    <row r="15" spans="1:13" ht="45">
      <c r="A15" s="59" t="s">
        <v>28</v>
      </c>
      <c r="B15" s="52" t="s">
        <v>69</v>
      </c>
      <c r="C15" s="9"/>
      <c r="D15" s="9"/>
      <c r="E15" s="9"/>
      <c r="F15" s="53" t="s">
        <v>44</v>
      </c>
      <c r="G15" s="54">
        <v>20</v>
      </c>
      <c r="H15" s="84"/>
      <c r="I15" s="6"/>
      <c r="J15" s="50">
        <f t="shared" si="0"/>
        <v>0</v>
      </c>
      <c r="K15" s="50">
        <f t="shared" si="1"/>
        <v>0</v>
      </c>
      <c r="L15" s="50">
        <f t="shared" si="2"/>
        <v>0</v>
      </c>
      <c r="M15" s="99">
        <f t="shared" si="3"/>
        <v>0</v>
      </c>
    </row>
    <row r="16" spans="1:13" ht="56.25">
      <c r="A16" s="59" t="s">
        <v>29</v>
      </c>
      <c r="B16" s="52" t="s">
        <v>70</v>
      </c>
      <c r="C16" s="9"/>
      <c r="D16" s="9"/>
      <c r="E16" s="9"/>
      <c r="F16" s="53" t="s">
        <v>45</v>
      </c>
      <c r="G16" s="54">
        <v>100</v>
      </c>
      <c r="H16" s="84"/>
      <c r="I16" s="6"/>
      <c r="J16" s="50">
        <f t="shared" si="0"/>
        <v>0</v>
      </c>
      <c r="K16" s="50">
        <f t="shared" si="1"/>
        <v>0</v>
      </c>
      <c r="L16" s="50">
        <f t="shared" si="2"/>
        <v>0</v>
      </c>
      <c r="M16" s="99">
        <f t="shared" si="3"/>
        <v>0</v>
      </c>
    </row>
    <row r="17" spans="1:13" ht="33.75">
      <c r="A17" s="59" t="s">
        <v>30</v>
      </c>
      <c r="B17" s="52" t="s">
        <v>71</v>
      </c>
      <c r="C17" s="9"/>
      <c r="D17" s="9"/>
      <c r="E17" s="9"/>
      <c r="F17" s="53" t="s">
        <v>45</v>
      </c>
      <c r="G17" s="54">
        <v>3000</v>
      </c>
      <c r="H17" s="84"/>
      <c r="I17" s="6"/>
      <c r="J17" s="50">
        <f t="shared" si="0"/>
        <v>0</v>
      </c>
      <c r="K17" s="50">
        <f t="shared" si="1"/>
        <v>0</v>
      </c>
      <c r="L17" s="50">
        <f t="shared" si="2"/>
        <v>0</v>
      </c>
      <c r="M17" s="99">
        <f t="shared" si="3"/>
        <v>0</v>
      </c>
    </row>
    <row r="18" spans="1:13" ht="33.75">
      <c r="A18" s="59" t="s">
        <v>31</v>
      </c>
      <c r="B18" s="52" t="s">
        <v>72</v>
      </c>
      <c r="C18" s="9"/>
      <c r="D18" s="9"/>
      <c r="E18" s="9"/>
      <c r="F18" s="53" t="s">
        <v>45</v>
      </c>
      <c r="G18" s="54">
        <v>10</v>
      </c>
      <c r="H18" s="84"/>
      <c r="I18" s="6"/>
      <c r="J18" s="50">
        <f t="shared" si="0"/>
        <v>0</v>
      </c>
      <c r="K18" s="50">
        <f t="shared" si="1"/>
        <v>0</v>
      </c>
      <c r="L18" s="50">
        <f t="shared" si="2"/>
        <v>0</v>
      </c>
      <c r="M18" s="99">
        <f t="shared" si="3"/>
        <v>0</v>
      </c>
    </row>
    <row r="19" spans="1:13" ht="146.25">
      <c r="A19" s="59" t="s">
        <v>32</v>
      </c>
      <c r="B19" s="52" t="s">
        <v>73</v>
      </c>
      <c r="C19" s="9"/>
      <c r="D19" s="9"/>
      <c r="E19" s="9"/>
      <c r="F19" s="53" t="s">
        <v>45</v>
      </c>
      <c r="G19" s="54">
        <v>1400</v>
      </c>
      <c r="H19" s="84"/>
      <c r="I19" s="6"/>
      <c r="J19" s="50">
        <f t="shared" si="0"/>
        <v>0</v>
      </c>
      <c r="K19" s="50">
        <f t="shared" si="1"/>
        <v>0</v>
      </c>
      <c r="L19" s="50">
        <f t="shared" si="2"/>
        <v>0</v>
      </c>
      <c r="M19" s="99">
        <f t="shared" si="3"/>
        <v>0</v>
      </c>
    </row>
    <row r="20" spans="1:13" ht="56.25">
      <c r="A20" s="59" t="s">
        <v>33</v>
      </c>
      <c r="B20" s="52" t="s">
        <v>74</v>
      </c>
      <c r="C20" s="9"/>
      <c r="D20" s="9"/>
      <c r="E20" s="9"/>
      <c r="F20" s="53" t="s">
        <v>45</v>
      </c>
      <c r="G20" s="54">
        <v>50</v>
      </c>
      <c r="H20" s="84"/>
      <c r="I20" s="6"/>
      <c r="J20" s="50">
        <f t="shared" si="0"/>
        <v>0</v>
      </c>
      <c r="K20" s="50">
        <f t="shared" si="1"/>
        <v>0</v>
      </c>
      <c r="L20" s="50">
        <f t="shared" si="2"/>
        <v>0</v>
      </c>
      <c r="M20" s="99">
        <f t="shared" si="3"/>
        <v>0</v>
      </c>
    </row>
    <row r="21" spans="1:13" ht="56.25">
      <c r="A21" s="59" t="s">
        <v>34</v>
      </c>
      <c r="B21" s="52" t="s">
        <v>75</v>
      </c>
      <c r="C21" s="9"/>
      <c r="D21" s="9"/>
      <c r="E21" s="9"/>
      <c r="F21" s="53" t="s">
        <v>45</v>
      </c>
      <c r="G21" s="54">
        <v>900</v>
      </c>
      <c r="H21" s="84"/>
      <c r="I21" s="6"/>
      <c r="J21" s="50">
        <f t="shared" si="0"/>
        <v>0</v>
      </c>
      <c r="K21" s="50">
        <f t="shared" si="1"/>
        <v>0</v>
      </c>
      <c r="L21" s="50">
        <f t="shared" si="2"/>
        <v>0</v>
      </c>
      <c r="M21" s="99">
        <f t="shared" si="3"/>
        <v>0</v>
      </c>
    </row>
    <row r="22" spans="1:13" ht="22.5">
      <c r="A22" s="59" t="s">
        <v>35</v>
      </c>
      <c r="B22" s="52" t="s">
        <v>76</v>
      </c>
      <c r="C22" s="9"/>
      <c r="D22" s="9"/>
      <c r="E22" s="9"/>
      <c r="F22" s="53" t="s">
        <v>45</v>
      </c>
      <c r="G22" s="54">
        <v>15</v>
      </c>
      <c r="H22" s="84"/>
      <c r="I22" s="6"/>
      <c r="J22" s="50">
        <f t="shared" si="0"/>
        <v>0</v>
      </c>
      <c r="K22" s="50">
        <f t="shared" si="1"/>
        <v>0</v>
      </c>
      <c r="L22" s="50">
        <f t="shared" si="2"/>
        <v>0</v>
      </c>
      <c r="M22" s="99">
        <f t="shared" si="3"/>
        <v>0</v>
      </c>
    </row>
    <row r="23" spans="1:13" ht="56.25">
      <c r="A23" s="59" t="s">
        <v>36</v>
      </c>
      <c r="B23" s="52" t="s">
        <v>77</v>
      </c>
      <c r="C23" s="9"/>
      <c r="D23" s="9"/>
      <c r="E23" s="9"/>
      <c r="F23" s="53" t="s">
        <v>45</v>
      </c>
      <c r="G23" s="54">
        <v>2500</v>
      </c>
      <c r="H23" s="84"/>
      <c r="I23" s="6"/>
      <c r="J23" s="50">
        <f t="shared" si="0"/>
        <v>0</v>
      </c>
      <c r="K23" s="50">
        <f t="shared" si="1"/>
        <v>0</v>
      </c>
      <c r="L23" s="50">
        <f t="shared" si="2"/>
        <v>0</v>
      </c>
      <c r="M23" s="99">
        <f t="shared" si="3"/>
        <v>0</v>
      </c>
    </row>
    <row r="24" spans="1:13" ht="22.5">
      <c r="A24" s="59" t="s">
        <v>37</v>
      </c>
      <c r="B24" s="52" t="s">
        <v>78</v>
      </c>
      <c r="C24" s="9"/>
      <c r="D24" s="9"/>
      <c r="E24" s="9"/>
      <c r="F24" s="53" t="s">
        <v>45</v>
      </c>
      <c r="G24" s="54">
        <v>20</v>
      </c>
      <c r="H24" s="84"/>
      <c r="I24" s="6"/>
      <c r="J24" s="50">
        <f t="shared" si="0"/>
        <v>0</v>
      </c>
      <c r="K24" s="50">
        <f t="shared" si="1"/>
        <v>0</v>
      </c>
      <c r="L24" s="50">
        <f t="shared" si="2"/>
        <v>0</v>
      </c>
      <c r="M24" s="99">
        <f t="shared" si="3"/>
        <v>0</v>
      </c>
    </row>
    <row r="25" spans="1:13" ht="101.25">
      <c r="A25" s="59" t="s">
        <v>38</v>
      </c>
      <c r="B25" s="52" t="s">
        <v>79</v>
      </c>
      <c r="C25" s="9"/>
      <c r="D25" s="9"/>
      <c r="E25" s="9"/>
      <c r="F25" s="53" t="s">
        <v>45</v>
      </c>
      <c r="G25" s="54">
        <v>300</v>
      </c>
      <c r="H25" s="84"/>
      <c r="I25" s="6"/>
      <c r="J25" s="50">
        <f t="shared" si="0"/>
        <v>0</v>
      </c>
      <c r="K25" s="50">
        <f t="shared" si="1"/>
        <v>0</v>
      </c>
      <c r="L25" s="50">
        <f t="shared" si="2"/>
        <v>0</v>
      </c>
      <c r="M25" s="99">
        <f t="shared" si="3"/>
        <v>0</v>
      </c>
    </row>
    <row r="26" spans="1:13" ht="168.75">
      <c r="A26" s="59" t="s">
        <v>39</v>
      </c>
      <c r="B26" s="52" t="s">
        <v>80</v>
      </c>
      <c r="C26" s="9"/>
      <c r="D26" s="9"/>
      <c r="E26" s="9"/>
      <c r="F26" s="53" t="s">
        <v>45</v>
      </c>
      <c r="G26" s="54">
        <v>1500</v>
      </c>
      <c r="H26" s="84"/>
      <c r="I26" s="6"/>
      <c r="J26" s="50">
        <f t="shared" si="0"/>
        <v>0</v>
      </c>
      <c r="K26" s="50">
        <f t="shared" si="1"/>
        <v>0</v>
      </c>
      <c r="L26" s="50">
        <f t="shared" si="2"/>
        <v>0</v>
      </c>
      <c r="M26" s="99">
        <f t="shared" si="3"/>
        <v>0</v>
      </c>
    </row>
    <row r="27" spans="1:13" ht="45">
      <c r="A27" s="59" t="s">
        <v>40</v>
      </c>
      <c r="B27" s="52" t="s">
        <v>81</v>
      </c>
      <c r="C27" s="9"/>
      <c r="D27" s="9"/>
      <c r="E27" s="9"/>
      <c r="F27" s="53" t="s">
        <v>45</v>
      </c>
      <c r="G27" s="54">
        <v>120</v>
      </c>
      <c r="H27" s="84"/>
      <c r="I27" s="6"/>
      <c r="J27" s="50">
        <f t="shared" si="0"/>
        <v>0</v>
      </c>
      <c r="K27" s="50">
        <f t="shared" si="1"/>
        <v>0</v>
      </c>
      <c r="L27" s="50">
        <f t="shared" si="2"/>
        <v>0</v>
      </c>
      <c r="M27" s="99">
        <f t="shared" si="3"/>
        <v>0</v>
      </c>
    </row>
    <row r="28" spans="1:13" ht="22.5">
      <c r="A28" s="59" t="s">
        <v>41</v>
      </c>
      <c r="B28" s="52" t="s">
        <v>82</v>
      </c>
      <c r="C28" s="9"/>
      <c r="D28" s="9"/>
      <c r="E28" s="9"/>
      <c r="F28" s="53" t="s">
        <v>45</v>
      </c>
      <c r="G28" s="54">
        <v>20</v>
      </c>
      <c r="H28" s="84"/>
      <c r="I28" s="6"/>
      <c r="J28" s="50">
        <f t="shared" si="0"/>
        <v>0</v>
      </c>
      <c r="K28" s="50">
        <f t="shared" si="1"/>
        <v>0</v>
      </c>
      <c r="L28" s="50">
        <f t="shared" si="2"/>
        <v>0</v>
      </c>
      <c r="M28" s="99">
        <f t="shared" si="3"/>
        <v>0</v>
      </c>
    </row>
    <row r="29" spans="1:13" ht="33.75">
      <c r="A29" s="59" t="s">
        <v>42</v>
      </c>
      <c r="B29" s="52" t="s">
        <v>83</v>
      </c>
      <c r="C29" s="9"/>
      <c r="D29" s="9"/>
      <c r="E29" s="9"/>
      <c r="F29" s="53" t="s">
        <v>45</v>
      </c>
      <c r="G29" s="54">
        <v>30</v>
      </c>
      <c r="H29" s="84"/>
      <c r="I29" s="6"/>
      <c r="J29" s="50">
        <f t="shared" si="0"/>
        <v>0</v>
      </c>
      <c r="K29" s="50">
        <f t="shared" si="1"/>
        <v>0</v>
      </c>
      <c r="L29" s="50">
        <f t="shared" si="2"/>
        <v>0</v>
      </c>
      <c r="M29" s="99">
        <f t="shared" si="3"/>
        <v>0</v>
      </c>
    </row>
    <row r="30" spans="1:13" ht="22.5">
      <c r="A30" s="59" t="s">
        <v>61</v>
      </c>
      <c r="B30" s="52" t="s">
        <v>84</v>
      </c>
      <c r="C30" s="9"/>
      <c r="D30" s="9"/>
      <c r="E30" s="9"/>
      <c r="F30" s="53" t="s">
        <v>45</v>
      </c>
      <c r="G30" s="54">
        <v>2</v>
      </c>
      <c r="H30" s="84"/>
      <c r="I30" s="6"/>
      <c r="J30" s="50">
        <f t="shared" si="0"/>
        <v>0</v>
      </c>
      <c r="K30" s="50">
        <f t="shared" si="1"/>
        <v>0</v>
      </c>
      <c r="L30" s="50">
        <f t="shared" si="2"/>
        <v>0</v>
      </c>
      <c r="M30" s="99">
        <f t="shared" si="3"/>
        <v>0</v>
      </c>
    </row>
    <row r="31" spans="1:13" ht="67.5">
      <c r="A31" s="59" t="s">
        <v>62</v>
      </c>
      <c r="B31" s="52" t="s">
        <v>110</v>
      </c>
      <c r="C31" s="9"/>
      <c r="D31" s="9"/>
      <c r="E31" s="9"/>
      <c r="F31" s="53" t="s">
        <v>45</v>
      </c>
      <c r="G31" s="54">
        <v>10</v>
      </c>
      <c r="H31" s="84"/>
      <c r="I31" s="6"/>
      <c r="J31" s="50">
        <f t="shared" si="0"/>
        <v>0</v>
      </c>
      <c r="K31" s="50">
        <f t="shared" si="1"/>
        <v>0</v>
      </c>
      <c r="L31" s="50">
        <f t="shared" si="2"/>
        <v>0</v>
      </c>
      <c r="M31" s="99">
        <f t="shared" si="3"/>
        <v>0</v>
      </c>
    </row>
    <row r="32" spans="1:13" ht="101.25">
      <c r="A32" s="59" t="s">
        <v>85</v>
      </c>
      <c r="B32" s="52" t="s">
        <v>111</v>
      </c>
      <c r="C32" s="9"/>
      <c r="D32" s="9"/>
      <c r="E32" s="9"/>
      <c r="F32" s="53" t="s">
        <v>45</v>
      </c>
      <c r="G32" s="54">
        <v>10</v>
      </c>
      <c r="H32" s="84"/>
      <c r="I32" s="6"/>
      <c r="J32" s="50">
        <f t="shared" si="0"/>
        <v>0</v>
      </c>
      <c r="K32" s="50">
        <f t="shared" si="1"/>
        <v>0</v>
      </c>
      <c r="L32" s="50">
        <f t="shared" si="2"/>
        <v>0</v>
      </c>
      <c r="M32" s="99">
        <f t="shared" si="3"/>
        <v>0</v>
      </c>
    </row>
    <row r="33" spans="1:13" ht="22.5">
      <c r="A33" s="59" t="s">
        <v>86</v>
      </c>
      <c r="B33" s="52" t="s">
        <v>112</v>
      </c>
      <c r="C33" s="9"/>
      <c r="D33" s="9"/>
      <c r="E33" s="9"/>
      <c r="F33" s="53" t="s">
        <v>44</v>
      </c>
      <c r="G33" s="54">
        <v>4</v>
      </c>
      <c r="H33" s="84"/>
      <c r="I33" s="6"/>
      <c r="J33" s="50">
        <f t="shared" si="0"/>
        <v>0</v>
      </c>
      <c r="K33" s="50">
        <f t="shared" si="1"/>
        <v>0</v>
      </c>
      <c r="L33" s="50">
        <f t="shared" si="2"/>
        <v>0</v>
      </c>
      <c r="M33" s="99">
        <f t="shared" si="3"/>
        <v>0</v>
      </c>
    </row>
    <row r="34" spans="1:13" ht="22.5">
      <c r="A34" s="59" t="s">
        <v>87</v>
      </c>
      <c r="B34" s="52" t="s">
        <v>113</v>
      </c>
      <c r="C34" s="9"/>
      <c r="D34" s="9"/>
      <c r="E34" s="9"/>
      <c r="F34" s="53" t="s">
        <v>45</v>
      </c>
      <c r="G34" s="54">
        <v>40</v>
      </c>
      <c r="H34" s="84"/>
      <c r="I34" s="6"/>
      <c r="J34" s="50">
        <f t="shared" si="0"/>
        <v>0</v>
      </c>
      <c r="K34" s="50">
        <f t="shared" si="1"/>
        <v>0</v>
      </c>
      <c r="L34" s="50">
        <f t="shared" si="2"/>
        <v>0</v>
      </c>
      <c r="M34" s="99">
        <f t="shared" si="3"/>
        <v>0</v>
      </c>
    </row>
    <row r="35" spans="1:13" ht="22.5">
      <c r="A35" s="59" t="s">
        <v>88</v>
      </c>
      <c r="B35" s="52" t="s">
        <v>114</v>
      </c>
      <c r="C35" s="9"/>
      <c r="D35" s="9"/>
      <c r="E35" s="9"/>
      <c r="F35" s="53" t="s">
        <v>45</v>
      </c>
      <c r="G35" s="54">
        <v>120</v>
      </c>
      <c r="H35" s="84"/>
      <c r="I35" s="6"/>
      <c r="J35" s="50">
        <f t="shared" si="0"/>
        <v>0</v>
      </c>
      <c r="K35" s="50">
        <f t="shared" si="1"/>
        <v>0</v>
      </c>
      <c r="L35" s="50">
        <f t="shared" si="2"/>
        <v>0</v>
      </c>
      <c r="M35" s="99">
        <f t="shared" si="3"/>
        <v>0</v>
      </c>
    </row>
    <row r="36" spans="1:13" ht="22.5">
      <c r="A36" s="59" t="s">
        <v>89</v>
      </c>
      <c r="B36" s="52" t="s">
        <v>115</v>
      </c>
      <c r="C36" s="9"/>
      <c r="D36" s="9"/>
      <c r="E36" s="9"/>
      <c r="F36" s="53" t="s">
        <v>45</v>
      </c>
      <c r="G36" s="54">
        <v>60</v>
      </c>
      <c r="H36" s="84"/>
      <c r="I36" s="6"/>
      <c r="J36" s="50">
        <f t="shared" si="0"/>
        <v>0</v>
      </c>
      <c r="K36" s="50">
        <f t="shared" si="1"/>
        <v>0</v>
      </c>
      <c r="L36" s="50">
        <f t="shared" si="2"/>
        <v>0</v>
      </c>
      <c r="M36" s="99">
        <f t="shared" si="3"/>
        <v>0</v>
      </c>
    </row>
    <row r="37" spans="1:13" ht="33.75">
      <c r="A37" s="59" t="s">
        <v>90</v>
      </c>
      <c r="B37" s="52" t="s">
        <v>116</v>
      </c>
      <c r="C37" s="9"/>
      <c r="D37" s="9"/>
      <c r="E37" s="9"/>
      <c r="F37" s="53" t="s">
        <v>45</v>
      </c>
      <c r="G37" s="54">
        <v>65</v>
      </c>
      <c r="H37" s="84"/>
      <c r="I37" s="6"/>
      <c r="J37" s="50">
        <f t="shared" si="0"/>
        <v>0</v>
      </c>
      <c r="K37" s="50">
        <f t="shared" si="1"/>
        <v>0</v>
      </c>
      <c r="L37" s="50">
        <f t="shared" si="2"/>
        <v>0</v>
      </c>
      <c r="M37" s="99">
        <f t="shared" si="3"/>
        <v>0</v>
      </c>
    </row>
    <row r="38" spans="1:13" ht="56.25">
      <c r="A38" s="59" t="s">
        <v>91</v>
      </c>
      <c r="B38" s="52" t="s">
        <v>117</v>
      </c>
      <c r="C38" s="9"/>
      <c r="D38" s="9"/>
      <c r="E38" s="9"/>
      <c r="F38" s="53" t="s">
        <v>45</v>
      </c>
      <c r="G38" s="54">
        <v>120</v>
      </c>
      <c r="H38" s="84"/>
      <c r="I38" s="6"/>
      <c r="J38" s="50">
        <f t="shared" si="0"/>
        <v>0</v>
      </c>
      <c r="K38" s="50">
        <f t="shared" si="1"/>
        <v>0</v>
      </c>
      <c r="L38" s="50">
        <f t="shared" si="2"/>
        <v>0</v>
      </c>
      <c r="M38" s="99">
        <f t="shared" si="3"/>
        <v>0</v>
      </c>
    </row>
    <row r="39" spans="1:13" ht="22.5">
      <c r="A39" s="59" t="s">
        <v>92</v>
      </c>
      <c r="B39" s="52" t="s">
        <v>118</v>
      </c>
      <c r="C39" s="9"/>
      <c r="D39" s="9"/>
      <c r="E39" s="9"/>
      <c r="F39" s="53" t="s">
        <v>45</v>
      </c>
      <c r="G39" s="54">
        <v>200</v>
      </c>
      <c r="H39" s="84"/>
      <c r="I39" s="6"/>
      <c r="J39" s="50">
        <f t="shared" si="0"/>
        <v>0</v>
      </c>
      <c r="K39" s="50">
        <f t="shared" si="1"/>
        <v>0</v>
      </c>
      <c r="L39" s="50">
        <f t="shared" si="2"/>
        <v>0</v>
      </c>
      <c r="M39" s="99">
        <f t="shared" si="3"/>
        <v>0</v>
      </c>
    </row>
    <row r="40" spans="1:13" ht="56.25">
      <c r="A40" s="59" t="s">
        <v>93</v>
      </c>
      <c r="B40" s="52" t="s">
        <v>119</v>
      </c>
      <c r="C40" s="9"/>
      <c r="D40" s="9"/>
      <c r="E40" s="9"/>
      <c r="F40" s="53" t="s">
        <v>45</v>
      </c>
      <c r="G40" s="54">
        <v>90</v>
      </c>
      <c r="H40" s="84"/>
      <c r="I40" s="6"/>
      <c r="J40" s="50">
        <f t="shared" si="0"/>
        <v>0</v>
      </c>
      <c r="K40" s="50">
        <f t="shared" si="1"/>
        <v>0</v>
      </c>
      <c r="L40" s="50">
        <f t="shared" si="2"/>
        <v>0</v>
      </c>
      <c r="M40" s="99">
        <f t="shared" si="3"/>
        <v>0</v>
      </c>
    </row>
    <row r="41" spans="1:13" ht="78.75">
      <c r="A41" s="59" t="s">
        <v>94</v>
      </c>
      <c r="B41" s="52" t="s">
        <v>120</v>
      </c>
      <c r="C41" s="9"/>
      <c r="D41" s="9"/>
      <c r="E41" s="9"/>
      <c r="F41" s="53" t="s">
        <v>45</v>
      </c>
      <c r="G41" s="54">
        <v>80</v>
      </c>
      <c r="H41" s="84"/>
      <c r="I41" s="6"/>
      <c r="J41" s="50">
        <f t="shared" si="0"/>
        <v>0</v>
      </c>
      <c r="K41" s="50">
        <f t="shared" si="1"/>
        <v>0</v>
      </c>
      <c r="L41" s="50">
        <f t="shared" si="2"/>
        <v>0</v>
      </c>
      <c r="M41" s="99">
        <f t="shared" si="3"/>
        <v>0</v>
      </c>
    </row>
    <row r="42" spans="1:13" ht="22.5">
      <c r="A42" s="59" t="s">
        <v>95</v>
      </c>
      <c r="B42" s="52" t="s">
        <v>121</v>
      </c>
      <c r="C42" s="9"/>
      <c r="D42" s="9"/>
      <c r="E42" s="9"/>
      <c r="F42" s="53" t="s">
        <v>45</v>
      </c>
      <c r="G42" s="54">
        <v>10</v>
      </c>
      <c r="H42" s="84"/>
      <c r="I42" s="6"/>
      <c r="J42" s="50">
        <f t="shared" si="0"/>
        <v>0</v>
      </c>
      <c r="K42" s="50">
        <f t="shared" si="1"/>
        <v>0</v>
      </c>
      <c r="L42" s="50">
        <f t="shared" si="2"/>
        <v>0</v>
      </c>
      <c r="M42" s="99">
        <f t="shared" si="3"/>
        <v>0</v>
      </c>
    </row>
    <row r="43" spans="1:13" ht="22.5">
      <c r="A43" s="59" t="s">
        <v>96</v>
      </c>
      <c r="B43" s="52" t="s">
        <v>122</v>
      </c>
      <c r="C43" s="9"/>
      <c r="D43" s="9"/>
      <c r="E43" s="9"/>
      <c r="F43" s="53" t="s">
        <v>45</v>
      </c>
      <c r="G43" s="54">
        <v>20</v>
      </c>
      <c r="H43" s="84"/>
      <c r="I43" s="6"/>
      <c r="J43" s="50">
        <f t="shared" si="0"/>
        <v>0</v>
      </c>
      <c r="K43" s="50">
        <f t="shared" si="1"/>
        <v>0</v>
      </c>
      <c r="L43" s="50">
        <f t="shared" si="2"/>
        <v>0</v>
      </c>
      <c r="M43" s="99">
        <f t="shared" si="3"/>
        <v>0</v>
      </c>
    </row>
    <row r="44" spans="1:13" ht="22.5">
      <c r="A44" s="59" t="s">
        <v>97</v>
      </c>
      <c r="B44" s="52" t="s">
        <v>123</v>
      </c>
      <c r="C44" s="9"/>
      <c r="D44" s="9"/>
      <c r="E44" s="9"/>
      <c r="F44" s="53" t="s">
        <v>45</v>
      </c>
      <c r="G44" s="54">
        <v>5</v>
      </c>
      <c r="H44" s="84"/>
      <c r="I44" s="6"/>
      <c r="J44" s="50">
        <f t="shared" si="0"/>
        <v>0</v>
      </c>
      <c r="K44" s="50">
        <f t="shared" si="1"/>
        <v>0</v>
      </c>
      <c r="L44" s="50">
        <f t="shared" si="2"/>
        <v>0</v>
      </c>
      <c r="M44" s="99">
        <f t="shared" si="3"/>
        <v>0</v>
      </c>
    </row>
    <row r="45" spans="1:13" ht="22.5">
      <c r="A45" s="59" t="s">
        <v>98</v>
      </c>
      <c r="B45" s="52" t="s">
        <v>124</v>
      </c>
      <c r="C45" s="9"/>
      <c r="D45" s="9"/>
      <c r="E45" s="9"/>
      <c r="F45" s="53" t="s">
        <v>45</v>
      </c>
      <c r="G45" s="54">
        <v>10</v>
      </c>
      <c r="H45" s="84"/>
      <c r="I45" s="6"/>
      <c r="J45" s="50">
        <f t="shared" si="0"/>
        <v>0</v>
      </c>
      <c r="K45" s="50">
        <f t="shared" si="1"/>
        <v>0</v>
      </c>
      <c r="L45" s="50">
        <f t="shared" si="2"/>
        <v>0</v>
      </c>
      <c r="M45" s="99">
        <f t="shared" si="3"/>
        <v>0</v>
      </c>
    </row>
    <row r="46" spans="1:13" ht="12.75">
      <c r="A46" s="59" t="s">
        <v>99</v>
      </c>
      <c r="B46" s="52" t="s">
        <v>125</v>
      </c>
      <c r="C46" s="9"/>
      <c r="D46" s="9"/>
      <c r="E46" s="9"/>
      <c r="F46" s="53" t="s">
        <v>45</v>
      </c>
      <c r="G46" s="54">
        <v>2</v>
      </c>
      <c r="H46" s="84"/>
      <c r="I46" s="6"/>
      <c r="J46" s="50">
        <f t="shared" si="0"/>
        <v>0</v>
      </c>
      <c r="K46" s="50">
        <f t="shared" si="1"/>
        <v>0</v>
      </c>
      <c r="L46" s="50">
        <f t="shared" si="2"/>
        <v>0</v>
      </c>
      <c r="M46" s="99">
        <f t="shared" si="3"/>
        <v>0</v>
      </c>
    </row>
    <row r="47" spans="1:13" ht="22.5">
      <c r="A47" s="59" t="s">
        <v>100</v>
      </c>
      <c r="B47" s="52" t="s">
        <v>126</v>
      </c>
      <c r="C47" s="9"/>
      <c r="D47" s="9"/>
      <c r="E47" s="9"/>
      <c r="F47" s="53" t="s">
        <v>45</v>
      </c>
      <c r="G47" s="54">
        <v>2</v>
      </c>
      <c r="H47" s="84"/>
      <c r="I47" s="6"/>
      <c r="J47" s="50">
        <f t="shared" si="0"/>
        <v>0</v>
      </c>
      <c r="K47" s="50">
        <f t="shared" si="1"/>
        <v>0</v>
      </c>
      <c r="L47" s="50">
        <f t="shared" si="2"/>
        <v>0</v>
      </c>
      <c r="M47" s="99">
        <f t="shared" si="3"/>
        <v>0</v>
      </c>
    </row>
    <row r="48" spans="1:13" ht="12.75">
      <c r="A48" s="59" t="s">
        <v>101</v>
      </c>
      <c r="B48" s="52" t="s">
        <v>127</v>
      </c>
      <c r="C48" s="9"/>
      <c r="D48" s="9"/>
      <c r="E48" s="9"/>
      <c r="F48" s="53" t="s">
        <v>45</v>
      </c>
      <c r="G48" s="54">
        <v>4</v>
      </c>
      <c r="H48" s="84"/>
      <c r="I48" s="6"/>
      <c r="J48" s="50">
        <f t="shared" si="0"/>
        <v>0</v>
      </c>
      <c r="K48" s="50">
        <f t="shared" si="1"/>
        <v>0</v>
      </c>
      <c r="L48" s="50">
        <f t="shared" si="2"/>
        <v>0</v>
      </c>
      <c r="M48" s="99">
        <f t="shared" si="3"/>
        <v>0</v>
      </c>
    </row>
    <row r="49" spans="1:13" ht="22.5">
      <c r="A49" s="59" t="s">
        <v>102</v>
      </c>
      <c r="B49" s="52" t="s">
        <v>128</v>
      </c>
      <c r="C49" s="9"/>
      <c r="D49" s="9"/>
      <c r="E49" s="9"/>
      <c r="F49" s="53" t="s">
        <v>44</v>
      </c>
      <c r="G49" s="54">
        <v>15</v>
      </c>
      <c r="H49" s="84"/>
      <c r="I49" s="6"/>
      <c r="J49" s="50">
        <f t="shared" si="0"/>
        <v>0</v>
      </c>
      <c r="K49" s="50">
        <f t="shared" si="1"/>
        <v>0</v>
      </c>
      <c r="L49" s="50">
        <f t="shared" si="2"/>
        <v>0</v>
      </c>
      <c r="M49" s="99">
        <f t="shared" si="3"/>
        <v>0</v>
      </c>
    </row>
    <row r="50" spans="1:13" ht="33.75">
      <c r="A50" s="59" t="s">
        <v>103</v>
      </c>
      <c r="B50" s="52" t="s">
        <v>129</v>
      </c>
      <c r="C50" s="9"/>
      <c r="D50" s="9"/>
      <c r="E50" s="9"/>
      <c r="F50" s="53" t="s">
        <v>44</v>
      </c>
      <c r="G50" s="54">
        <v>40</v>
      </c>
      <c r="H50" s="84"/>
      <c r="I50" s="6"/>
      <c r="J50" s="50">
        <f t="shared" si="0"/>
        <v>0</v>
      </c>
      <c r="K50" s="50">
        <f t="shared" si="1"/>
        <v>0</v>
      </c>
      <c r="L50" s="50">
        <f t="shared" si="2"/>
        <v>0</v>
      </c>
      <c r="M50" s="99">
        <f t="shared" si="3"/>
        <v>0</v>
      </c>
    </row>
    <row r="51" spans="1:13" ht="22.5">
      <c r="A51" s="59" t="s">
        <v>104</v>
      </c>
      <c r="B51" s="52" t="s">
        <v>130</v>
      </c>
      <c r="C51" s="9"/>
      <c r="D51" s="9"/>
      <c r="E51" s="9"/>
      <c r="F51" s="53" t="s">
        <v>44</v>
      </c>
      <c r="G51" s="54">
        <v>10</v>
      </c>
      <c r="H51" s="84"/>
      <c r="I51" s="6"/>
      <c r="J51" s="50">
        <f t="shared" si="0"/>
        <v>0</v>
      </c>
      <c r="K51" s="50">
        <f t="shared" si="1"/>
        <v>0</v>
      </c>
      <c r="L51" s="50">
        <f t="shared" si="2"/>
        <v>0</v>
      </c>
      <c r="M51" s="99">
        <f t="shared" si="3"/>
        <v>0</v>
      </c>
    </row>
    <row r="52" spans="1:13" ht="12.75">
      <c r="A52" s="59" t="s">
        <v>105</v>
      </c>
      <c r="B52" s="52" t="s">
        <v>131</v>
      </c>
      <c r="C52" s="9"/>
      <c r="D52" s="9"/>
      <c r="E52" s="9"/>
      <c r="F52" s="53" t="s">
        <v>132</v>
      </c>
      <c r="G52" s="54">
        <v>5</v>
      </c>
      <c r="H52" s="84"/>
      <c r="I52" s="6"/>
      <c r="J52" s="50">
        <f t="shared" si="0"/>
        <v>0</v>
      </c>
      <c r="K52" s="50">
        <f t="shared" si="1"/>
        <v>0</v>
      </c>
      <c r="L52" s="50">
        <f t="shared" si="2"/>
        <v>0</v>
      </c>
      <c r="M52" s="99">
        <f t="shared" si="3"/>
        <v>0</v>
      </c>
    </row>
    <row r="53" spans="1:13" ht="22.5">
      <c r="A53" s="59" t="s">
        <v>106</v>
      </c>
      <c r="B53" s="52" t="s">
        <v>133</v>
      </c>
      <c r="C53" s="9"/>
      <c r="D53" s="9"/>
      <c r="E53" s="9"/>
      <c r="F53" s="53" t="s">
        <v>56</v>
      </c>
      <c r="G53" s="54">
        <v>5</v>
      </c>
      <c r="H53" s="84"/>
      <c r="I53" s="6"/>
      <c r="J53" s="50">
        <f t="shared" si="0"/>
        <v>0</v>
      </c>
      <c r="K53" s="50">
        <f t="shared" si="1"/>
        <v>0</v>
      </c>
      <c r="L53" s="50">
        <f t="shared" si="2"/>
        <v>0</v>
      </c>
      <c r="M53" s="99">
        <f t="shared" si="3"/>
        <v>0</v>
      </c>
    </row>
    <row r="54" spans="1:13" ht="22.5">
      <c r="A54" s="59" t="s">
        <v>107</v>
      </c>
      <c r="B54" s="52" t="s">
        <v>134</v>
      </c>
      <c r="C54" s="9"/>
      <c r="D54" s="9"/>
      <c r="E54" s="9"/>
      <c r="F54" s="53" t="s">
        <v>45</v>
      </c>
      <c r="G54" s="54">
        <v>20</v>
      </c>
      <c r="H54" s="84"/>
      <c r="I54" s="6"/>
      <c r="J54" s="50">
        <f t="shared" si="0"/>
        <v>0</v>
      </c>
      <c r="K54" s="50">
        <f t="shared" si="1"/>
        <v>0</v>
      </c>
      <c r="L54" s="50">
        <f t="shared" si="2"/>
        <v>0</v>
      </c>
      <c r="M54" s="99">
        <f t="shared" si="3"/>
        <v>0</v>
      </c>
    </row>
    <row r="55" spans="1:13" ht="22.5">
      <c r="A55" s="59" t="s">
        <v>108</v>
      </c>
      <c r="B55" s="52" t="s">
        <v>135</v>
      </c>
      <c r="C55" s="9"/>
      <c r="D55" s="9"/>
      <c r="E55" s="9"/>
      <c r="F55" s="53" t="s">
        <v>44</v>
      </c>
      <c r="G55" s="54">
        <v>3</v>
      </c>
      <c r="H55" s="84"/>
      <c r="I55" s="6"/>
      <c r="J55" s="50">
        <f t="shared" si="0"/>
        <v>0</v>
      </c>
      <c r="K55" s="50">
        <f t="shared" si="1"/>
        <v>0</v>
      </c>
      <c r="L55" s="50">
        <f t="shared" si="2"/>
        <v>0</v>
      </c>
      <c r="M55" s="99">
        <f t="shared" si="3"/>
        <v>0</v>
      </c>
    </row>
    <row r="56" spans="1:13" ht="12.75">
      <c r="A56" s="59" t="s">
        <v>109</v>
      </c>
      <c r="B56" s="52" t="s">
        <v>136</v>
      </c>
      <c r="C56" s="9"/>
      <c r="D56" s="9"/>
      <c r="E56" s="9"/>
      <c r="F56" s="53" t="s">
        <v>45</v>
      </c>
      <c r="G56" s="54">
        <v>150</v>
      </c>
      <c r="H56" s="84"/>
      <c r="I56" s="6"/>
      <c r="J56" s="50">
        <f t="shared" si="0"/>
        <v>0</v>
      </c>
      <c r="K56" s="50">
        <f t="shared" si="1"/>
        <v>0</v>
      </c>
      <c r="L56" s="50">
        <f t="shared" si="2"/>
        <v>0</v>
      </c>
      <c r="M56" s="99">
        <f t="shared" si="3"/>
        <v>0</v>
      </c>
    </row>
    <row r="57" spans="1:13" ht="12.75">
      <c r="A57" s="59" t="s">
        <v>140</v>
      </c>
      <c r="B57" s="52" t="s">
        <v>137</v>
      </c>
      <c r="C57" s="9"/>
      <c r="D57" s="9"/>
      <c r="E57" s="9"/>
      <c r="F57" s="53" t="s">
        <v>45</v>
      </c>
      <c r="G57" s="54">
        <v>4</v>
      </c>
      <c r="H57" s="84"/>
      <c r="I57" s="6"/>
      <c r="J57" s="50">
        <f t="shared" si="0"/>
        <v>0</v>
      </c>
      <c r="K57" s="50">
        <f t="shared" si="1"/>
        <v>0</v>
      </c>
      <c r="L57" s="50">
        <f t="shared" si="2"/>
        <v>0</v>
      </c>
      <c r="M57" s="99">
        <f t="shared" si="3"/>
        <v>0</v>
      </c>
    </row>
    <row r="58" spans="1:13" ht="22.5">
      <c r="A58" s="59" t="s">
        <v>141</v>
      </c>
      <c r="B58" s="52" t="s">
        <v>138</v>
      </c>
      <c r="C58" s="9"/>
      <c r="D58" s="9"/>
      <c r="E58" s="9"/>
      <c r="F58" s="53" t="s">
        <v>45</v>
      </c>
      <c r="G58" s="54">
        <v>350</v>
      </c>
      <c r="H58" s="84"/>
      <c r="I58" s="6"/>
      <c r="J58" s="50">
        <f t="shared" si="0"/>
        <v>0</v>
      </c>
      <c r="K58" s="50">
        <f t="shared" si="1"/>
        <v>0</v>
      </c>
      <c r="L58" s="50">
        <f t="shared" si="2"/>
        <v>0</v>
      </c>
      <c r="M58" s="99">
        <f t="shared" si="3"/>
        <v>0</v>
      </c>
    </row>
    <row r="59" spans="1:13" ht="23.25" thickBot="1">
      <c r="A59" s="60" t="s">
        <v>142</v>
      </c>
      <c r="B59" s="138" t="s">
        <v>139</v>
      </c>
      <c r="C59" s="139"/>
      <c r="D59" s="139"/>
      <c r="E59" s="139"/>
      <c r="F59" s="104" t="s">
        <v>45</v>
      </c>
      <c r="G59" s="140">
        <v>400</v>
      </c>
      <c r="H59" s="85"/>
      <c r="I59" s="26"/>
      <c r="J59" s="51">
        <f t="shared" si="0"/>
        <v>0</v>
      </c>
      <c r="K59" s="51">
        <f t="shared" si="1"/>
        <v>0</v>
      </c>
      <c r="L59" s="51">
        <f t="shared" si="2"/>
        <v>0</v>
      </c>
      <c r="M59" s="100">
        <f t="shared" si="3"/>
        <v>0</v>
      </c>
    </row>
    <row r="60" spans="1:13" ht="13.5" thickBot="1">
      <c r="A60" s="1"/>
      <c r="B60" s="2"/>
      <c r="J60" s="58" t="s">
        <v>46</v>
      </c>
      <c r="K60" s="61">
        <f>SUM(K7:K59)</f>
        <v>0</v>
      </c>
      <c r="L60" s="61">
        <f>SUM(L7:L59)</f>
        <v>0</v>
      </c>
      <c r="M60" s="61">
        <f>SUM(M7:M59)</f>
        <v>0</v>
      </c>
    </row>
    <row r="61" spans="1:2" ht="12.75">
      <c r="A61" s="4" t="s">
        <v>59</v>
      </c>
      <c r="B61" s="2"/>
    </row>
    <row r="62" ht="13.5" thickBot="1">
      <c r="A62" s="1"/>
    </row>
    <row r="63" spans="1:10" ht="13.5" thickBot="1">
      <c r="A63" s="1"/>
      <c r="B63" s="33" t="s">
        <v>51</v>
      </c>
      <c r="C63" s="34"/>
      <c r="D63" s="72">
        <f>K60</f>
        <v>0</v>
      </c>
      <c r="E63" s="35" t="s">
        <v>52</v>
      </c>
      <c r="F63" s="177"/>
      <c r="G63" s="178"/>
      <c r="H63" s="178"/>
      <c r="I63" s="178"/>
      <c r="J63" s="179"/>
    </row>
    <row r="64" spans="1:13" ht="13.5" thickBot="1">
      <c r="A64" s="1"/>
      <c r="B64" s="33" t="s">
        <v>53</v>
      </c>
      <c r="C64" s="34"/>
      <c r="D64" s="73">
        <f>M60</f>
        <v>0</v>
      </c>
      <c r="E64" s="36" t="s">
        <v>52</v>
      </c>
      <c r="F64" s="180"/>
      <c r="G64" s="181"/>
      <c r="H64" s="181"/>
      <c r="I64" s="181"/>
      <c r="J64" s="182"/>
      <c r="K64" s="2"/>
      <c r="L64" s="2"/>
      <c r="M64" s="2"/>
    </row>
    <row r="65" spans="2:13" ht="12.75">
      <c r="B65" s="37" t="s">
        <v>54</v>
      </c>
      <c r="D65" s="38"/>
      <c r="E65" s="39"/>
      <c r="F65" s="40"/>
      <c r="G65" s="40"/>
      <c r="H65" s="40"/>
      <c r="I65" s="41"/>
      <c r="J65" s="42"/>
      <c r="K65" s="2"/>
      <c r="L65" s="2"/>
      <c r="M65" s="2"/>
    </row>
    <row r="66" spans="1:13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184" t="s">
        <v>2</v>
      </c>
      <c r="L67" s="184"/>
      <c r="M67" s="184"/>
    </row>
    <row r="68" spans="11:13" ht="12.75">
      <c r="K68" s="176" t="s">
        <v>3</v>
      </c>
      <c r="L68" s="176"/>
      <c r="M68" s="176"/>
    </row>
    <row r="69" ht="12.75">
      <c r="B69" s="81"/>
    </row>
  </sheetData>
  <sheetProtection/>
  <mergeCells count="5">
    <mergeCell ref="K68:M68"/>
    <mergeCell ref="F63:J63"/>
    <mergeCell ref="F64:J64"/>
    <mergeCell ref="A1:M1"/>
    <mergeCell ref="K67:M67"/>
  </mergeCells>
  <printOptions horizontalCentered="1"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9">
      <selection activeCell="C20" sqref="C20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10.57421875" style="0" customWidth="1"/>
    <col min="4" max="4" width="12.57421875" style="0" bestFit="1" customWidth="1"/>
    <col min="7" max="10" width="9.28125" style="0" bestFit="1" customWidth="1"/>
    <col min="11" max="11" width="12.57421875" style="0" customWidth="1"/>
    <col min="12" max="12" width="10.7109375" style="0" bestFit="1" customWidth="1"/>
    <col min="13" max="13" width="13.00390625" style="0" customWidth="1"/>
  </cols>
  <sheetData>
    <row r="1" spans="1:13" ht="12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3" ht="12.75">
      <c r="B2" t="s">
        <v>201</v>
      </c>
      <c r="M2" s="3"/>
    </row>
    <row r="3" spans="4:12" ht="12.75">
      <c r="D3" s="3" t="s">
        <v>5</v>
      </c>
      <c r="L3" s="3" t="s">
        <v>58</v>
      </c>
    </row>
    <row r="4" spans="2:3" ht="13.5" thickBot="1">
      <c r="B4" s="3" t="s">
        <v>0</v>
      </c>
      <c r="C4" s="3"/>
    </row>
    <row r="5" spans="1:13" ht="31.5">
      <c r="A5" s="10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43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68" t="s">
        <v>19</v>
      </c>
    </row>
    <row r="6" spans="1:13" ht="12.75">
      <c r="A6" s="45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94">
        <v>13</v>
      </c>
    </row>
    <row r="7" spans="1:13" ht="42.75" thickBot="1">
      <c r="A7" s="95"/>
      <c r="B7" s="96"/>
      <c r="C7" s="96"/>
      <c r="D7" s="97"/>
      <c r="E7" s="96"/>
      <c r="F7" s="96"/>
      <c r="G7" s="96"/>
      <c r="H7" s="96"/>
      <c r="I7" s="96"/>
      <c r="J7" s="71" t="s">
        <v>47</v>
      </c>
      <c r="K7" s="71" t="s">
        <v>48</v>
      </c>
      <c r="L7" s="71" t="s">
        <v>49</v>
      </c>
      <c r="M7" s="103" t="s">
        <v>50</v>
      </c>
    </row>
    <row r="8" spans="1:13" ht="220.5">
      <c r="A8" s="129" t="s">
        <v>20</v>
      </c>
      <c r="B8" s="133" t="s">
        <v>143</v>
      </c>
      <c r="C8" s="147"/>
      <c r="D8" s="148"/>
      <c r="E8" s="148"/>
      <c r="F8" s="144" t="s">
        <v>144</v>
      </c>
      <c r="G8" s="145">
        <v>400</v>
      </c>
      <c r="H8" s="146"/>
      <c r="I8" s="91"/>
      <c r="J8" s="149">
        <f>H8*I8+H8</f>
        <v>0</v>
      </c>
      <c r="K8" s="130">
        <f>G8*H8</f>
        <v>0</v>
      </c>
      <c r="L8" s="150">
        <f>K8*I8</f>
        <v>0</v>
      </c>
      <c r="M8" s="131">
        <f>K8+L8</f>
        <v>0</v>
      </c>
    </row>
    <row r="9" spans="1:13" ht="189">
      <c r="A9" s="98" t="s">
        <v>21</v>
      </c>
      <c r="B9" s="170" t="s">
        <v>145</v>
      </c>
      <c r="C9" s="171"/>
      <c r="D9" s="172"/>
      <c r="E9" s="172"/>
      <c r="F9" s="46" t="s">
        <v>44</v>
      </c>
      <c r="G9" s="47">
        <v>50</v>
      </c>
      <c r="H9" s="5"/>
      <c r="I9" s="6"/>
      <c r="J9" s="173">
        <f>H9*I9+H9</f>
        <v>0</v>
      </c>
      <c r="K9" s="50">
        <f>G9*H9</f>
        <v>0</v>
      </c>
      <c r="L9" s="174">
        <f>K9*I9</f>
        <v>0</v>
      </c>
      <c r="M9" s="99">
        <f>K9+L9</f>
        <v>0</v>
      </c>
    </row>
    <row r="10" spans="1:13" ht="209.25" customHeight="1" thickBot="1">
      <c r="A10" s="105" t="s">
        <v>22</v>
      </c>
      <c r="B10" s="86" t="s">
        <v>146</v>
      </c>
      <c r="C10" s="88"/>
      <c r="D10" s="101"/>
      <c r="E10" s="102"/>
      <c r="F10" s="48" t="s">
        <v>44</v>
      </c>
      <c r="G10" s="87">
        <v>1700</v>
      </c>
      <c r="H10" s="31"/>
      <c r="I10" s="26"/>
      <c r="J10" s="49">
        <f>H10*I10+H10</f>
        <v>0</v>
      </c>
      <c r="K10" s="51">
        <f>G10*H10</f>
        <v>0</v>
      </c>
      <c r="L10" s="175">
        <f>K10*I10</f>
        <v>0</v>
      </c>
      <c r="M10" s="100">
        <f>K10+L10</f>
        <v>0</v>
      </c>
    </row>
    <row r="11" spans="1:13" ht="13.5" thickBot="1">
      <c r="A11" s="2"/>
      <c r="B11" s="2"/>
      <c r="C11" s="2"/>
      <c r="D11" s="2"/>
      <c r="E11" s="2"/>
      <c r="F11" s="2"/>
      <c r="G11" s="2"/>
      <c r="H11" s="2"/>
      <c r="I11" s="2"/>
      <c r="J11" s="30" t="s">
        <v>46</v>
      </c>
      <c r="K11" s="76">
        <f>SUM(K8:K10)</f>
        <v>0</v>
      </c>
      <c r="L11" s="77">
        <f>SUM(L8:L10)</f>
        <v>0</v>
      </c>
      <c r="M11" s="76">
        <f>SUM(M8:M10)</f>
        <v>0</v>
      </c>
    </row>
    <row r="12" spans="1:13" ht="13.5" thickBot="1">
      <c r="A12" s="4" t="s">
        <v>203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thickBot="1">
      <c r="A13" s="4"/>
      <c r="B13" s="33" t="s">
        <v>51</v>
      </c>
      <c r="C13" s="34"/>
      <c r="D13" s="82">
        <f>K11</f>
        <v>0</v>
      </c>
      <c r="E13" s="35" t="s">
        <v>52</v>
      </c>
      <c r="F13" s="177"/>
      <c r="G13" s="178"/>
      <c r="H13" s="178"/>
      <c r="I13" s="178"/>
      <c r="J13" s="179"/>
      <c r="K13" s="2"/>
      <c r="L13" s="2"/>
      <c r="M13" s="2"/>
    </row>
    <row r="14" spans="1:13" ht="13.5" thickBot="1">
      <c r="A14" s="4"/>
      <c r="B14" s="33" t="s">
        <v>53</v>
      </c>
      <c r="C14" s="34"/>
      <c r="D14" s="83">
        <f>M11</f>
        <v>0</v>
      </c>
      <c r="E14" s="36" t="s">
        <v>52</v>
      </c>
      <c r="F14" s="180"/>
      <c r="G14" s="181"/>
      <c r="H14" s="181"/>
      <c r="I14" s="181"/>
      <c r="J14" s="182"/>
      <c r="K14" s="2"/>
      <c r="L14" s="2"/>
      <c r="M14" s="2"/>
    </row>
    <row r="15" spans="2:10" ht="12.75">
      <c r="B15" s="37" t="s">
        <v>54</v>
      </c>
      <c r="D15" s="38"/>
      <c r="E15" s="39"/>
      <c r="F15" s="40"/>
      <c r="G15" s="40"/>
      <c r="H15" s="40"/>
      <c r="I15" s="41"/>
      <c r="J15" s="42"/>
    </row>
    <row r="16" spans="2:9" ht="12.75">
      <c r="B16" s="185"/>
      <c r="C16" s="186"/>
      <c r="D16" s="186"/>
      <c r="E16" s="186"/>
      <c r="F16" s="186"/>
      <c r="G16" s="186"/>
      <c r="H16" s="186"/>
      <c r="I16" s="186"/>
    </row>
    <row r="17" spans="11:13" ht="12.75">
      <c r="K17" s="184" t="s">
        <v>2</v>
      </c>
      <c r="L17" s="184"/>
      <c r="M17" s="184"/>
    </row>
    <row r="18" spans="11:13" ht="12.75">
      <c r="K18" s="176" t="s">
        <v>3</v>
      </c>
      <c r="L18" s="176"/>
      <c r="M18" s="176"/>
    </row>
  </sheetData>
  <sheetProtection/>
  <mergeCells count="6">
    <mergeCell ref="K17:M17"/>
    <mergeCell ref="K18:M18"/>
    <mergeCell ref="A1:M1"/>
    <mergeCell ref="F13:J13"/>
    <mergeCell ref="F14:J14"/>
    <mergeCell ref="B16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3">
      <selection activeCell="E67" sqref="E67"/>
    </sheetView>
  </sheetViews>
  <sheetFormatPr defaultColWidth="9.140625" defaultRowHeight="12.75"/>
  <cols>
    <col min="1" max="1" width="4.421875" style="0" customWidth="1"/>
    <col min="2" max="2" width="38.421875" style="0" customWidth="1"/>
    <col min="4" max="4" width="14.00390625" style="0" bestFit="1" customWidth="1"/>
    <col min="7" max="7" width="9.28125" style="0" bestFit="1" customWidth="1"/>
    <col min="8" max="8" width="10.140625" style="0" customWidth="1"/>
    <col min="9" max="9" width="9.28125" style="0" bestFit="1" customWidth="1"/>
    <col min="10" max="10" width="10.28125" style="0" customWidth="1"/>
    <col min="11" max="11" width="12.421875" style="0" bestFit="1" customWidth="1"/>
    <col min="12" max="12" width="11.421875" style="0" bestFit="1" customWidth="1"/>
    <col min="13" max="13" width="12.421875" style="0" bestFit="1" customWidth="1"/>
  </cols>
  <sheetData>
    <row r="1" spans="1:13" ht="12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2" ht="12.75">
      <c r="B2" s="3" t="s">
        <v>6</v>
      </c>
      <c r="D2" s="3" t="s">
        <v>5</v>
      </c>
      <c r="L2" s="3" t="s">
        <v>58</v>
      </c>
    </row>
    <row r="3" ht="13.5" thickBot="1"/>
    <row r="4" spans="1:13" ht="31.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43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68" t="s">
        <v>19</v>
      </c>
    </row>
    <row r="5" spans="1:13" ht="13.5" thickBot="1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93">
        <v>13</v>
      </c>
    </row>
    <row r="6" spans="1:13" ht="32.25" thickBot="1">
      <c r="A6" s="141"/>
      <c r="B6" s="196"/>
      <c r="C6" s="196"/>
      <c r="D6" s="197"/>
      <c r="E6" s="196"/>
      <c r="F6" s="196"/>
      <c r="G6" s="196"/>
      <c r="H6" s="196"/>
      <c r="I6" s="196"/>
      <c r="J6" s="198" t="s">
        <v>47</v>
      </c>
      <c r="K6" s="198" t="s">
        <v>48</v>
      </c>
      <c r="L6" s="198" t="s">
        <v>49</v>
      </c>
      <c r="M6" s="199" t="s">
        <v>50</v>
      </c>
    </row>
    <row r="7" spans="1:13" s="113" customFormat="1" ht="26.25" customHeight="1">
      <c r="A7" s="187" t="s">
        <v>20</v>
      </c>
      <c r="B7" s="188" t="s">
        <v>148</v>
      </c>
      <c r="C7" s="189"/>
      <c r="D7" s="189"/>
      <c r="E7" s="189"/>
      <c r="F7" s="190" t="s">
        <v>44</v>
      </c>
      <c r="G7" s="191">
        <v>500</v>
      </c>
      <c r="H7" s="165"/>
      <c r="I7" s="192"/>
      <c r="J7" s="193">
        <f>H7*I7+H7</f>
        <v>0</v>
      </c>
      <c r="K7" s="194">
        <f>G7*H7</f>
        <v>0</v>
      </c>
      <c r="L7" s="194">
        <f>K7*I7</f>
        <v>0</v>
      </c>
      <c r="M7" s="195">
        <f>K7+L7</f>
        <v>0</v>
      </c>
    </row>
    <row r="8" spans="1:13" s="113" customFormat="1" ht="19.5" customHeight="1">
      <c r="A8" s="98" t="s">
        <v>21</v>
      </c>
      <c r="B8" s="121" t="s">
        <v>149</v>
      </c>
      <c r="C8" s="117"/>
      <c r="D8" s="117"/>
      <c r="E8" s="117"/>
      <c r="F8" s="122" t="s">
        <v>45</v>
      </c>
      <c r="G8" s="123">
        <v>5</v>
      </c>
      <c r="H8" s="165"/>
      <c r="I8" s="124"/>
      <c r="J8" s="120">
        <f>H8*I8+H8</f>
        <v>0</v>
      </c>
      <c r="K8" s="50">
        <f>G8*H8</f>
        <v>0</v>
      </c>
      <c r="L8" s="50">
        <f>K8*I8</f>
        <v>0</v>
      </c>
      <c r="M8" s="99">
        <f>K8+L8</f>
        <v>0</v>
      </c>
    </row>
    <row r="9" spans="1:13" ht="21.75" customHeight="1">
      <c r="A9" s="98" t="s">
        <v>22</v>
      </c>
      <c r="B9" s="158" t="s">
        <v>150</v>
      </c>
      <c r="C9" s="12"/>
      <c r="D9" s="12"/>
      <c r="E9" s="12"/>
      <c r="F9" s="55" t="s">
        <v>44</v>
      </c>
      <c r="G9" s="56">
        <v>50</v>
      </c>
      <c r="H9" s="165"/>
      <c r="I9" s="112"/>
      <c r="J9" s="50">
        <f>H9*I9+H9</f>
        <v>0</v>
      </c>
      <c r="K9" s="50">
        <f>G9*H9</f>
        <v>0</v>
      </c>
      <c r="L9" s="50">
        <f>K9*I9</f>
        <v>0</v>
      </c>
      <c r="M9" s="99">
        <f>K9+L9</f>
        <v>0</v>
      </c>
    </row>
    <row r="10" spans="1:13" ht="24" customHeight="1">
      <c r="A10" s="98" t="s">
        <v>23</v>
      </c>
      <c r="B10" s="158" t="s">
        <v>151</v>
      </c>
      <c r="C10" s="12"/>
      <c r="D10" s="12"/>
      <c r="E10" s="12"/>
      <c r="F10" s="55" t="s">
        <v>44</v>
      </c>
      <c r="G10" s="57">
        <v>50</v>
      </c>
      <c r="H10" s="165"/>
      <c r="I10" s="112"/>
      <c r="J10" s="50">
        <f>H10*I10+H10</f>
        <v>0</v>
      </c>
      <c r="K10" s="50">
        <f>G10*H10</f>
        <v>0</v>
      </c>
      <c r="L10" s="50">
        <f>K10*I10</f>
        <v>0</v>
      </c>
      <c r="M10" s="99">
        <f>K10+L10</f>
        <v>0</v>
      </c>
    </row>
    <row r="11" spans="1:13" ht="23.25" customHeight="1">
      <c r="A11" s="98" t="s">
        <v>24</v>
      </c>
      <c r="B11" s="52" t="s">
        <v>152</v>
      </c>
      <c r="C11" s="106"/>
      <c r="D11" s="106"/>
      <c r="E11" s="106"/>
      <c r="F11" s="53" t="s">
        <v>45</v>
      </c>
      <c r="G11" s="54">
        <v>250</v>
      </c>
      <c r="H11" s="165"/>
      <c r="I11" s="112"/>
      <c r="J11" s="50">
        <f>H11*I11+H11</f>
        <v>0</v>
      </c>
      <c r="K11" s="50">
        <f>G11*H11</f>
        <v>0</v>
      </c>
      <c r="L11" s="50">
        <f>K11*I11</f>
        <v>0</v>
      </c>
      <c r="M11" s="99">
        <f>K11+L11</f>
        <v>0</v>
      </c>
    </row>
    <row r="12" spans="1:13" ht="17.25" customHeight="1">
      <c r="A12" s="98" t="s">
        <v>25</v>
      </c>
      <c r="B12" s="52" t="s">
        <v>153</v>
      </c>
      <c r="C12" s="106"/>
      <c r="D12" s="106"/>
      <c r="E12" s="106"/>
      <c r="F12" s="53" t="s">
        <v>45</v>
      </c>
      <c r="G12" s="54">
        <v>3960</v>
      </c>
      <c r="H12" s="165"/>
      <c r="I12" s="112"/>
      <c r="J12" s="50">
        <f aca="true" t="shared" si="0" ref="J12:J52">H12*I12+H12</f>
        <v>0</v>
      </c>
      <c r="K12" s="50">
        <f aca="true" t="shared" si="1" ref="K12:K52">G12*H12</f>
        <v>0</v>
      </c>
      <c r="L12" s="50">
        <f aca="true" t="shared" si="2" ref="L12:L52">K12*I12</f>
        <v>0</v>
      </c>
      <c r="M12" s="99">
        <f aca="true" t="shared" si="3" ref="M12:M52">K12+L12</f>
        <v>0</v>
      </c>
    </row>
    <row r="13" spans="1:13" ht="17.25" customHeight="1">
      <c r="A13" s="98" t="s">
        <v>26</v>
      </c>
      <c r="B13" s="52" t="s">
        <v>154</v>
      </c>
      <c r="C13" s="106"/>
      <c r="D13" s="106"/>
      <c r="E13" s="106"/>
      <c r="F13" s="53" t="s">
        <v>45</v>
      </c>
      <c r="G13" s="54">
        <v>300</v>
      </c>
      <c r="H13" s="165"/>
      <c r="I13" s="112"/>
      <c r="J13" s="50">
        <f t="shared" si="0"/>
        <v>0</v>
      </c>
      <c r="K13" s="50">
        <f t="shared" si="1"/>
        <v>0</v>
      </c>
      <c r="L13" s="50">
        <f t="shared" si="2"/>
        <v>0</v>
      </c>
      <c r="M13" s="99">
        <f t="shared" si="3"/>
        <v>0</v>
      </c>
    </row>
    <row r="14" spans="1:13" ht="22.5" customHeight="1">
      <c r="A14" s="98" t="s">
        <v>27</v>
      </c>
      <c r="B14" s="52" t="s">
        <v>155</v>
      </c>
      <c r="C14" s="106"/>
      <c r="D14" s="106"/>
      <c r="E14" s="106"/>
      <c r="F14" s="53" t="s">
        <v>45</v>
      </c>
      <c r="G14" s="54">
        <v>3000</v>
      </c>
      <c r="H14" s="165"/>
      <c r="I14" s="112"/>
      <c r="J14" s="50">
        <f t="shared" si="0"/>
        <v>0</v>
      </c>
      <c r="K14" s="50">
        <f t="shared" si="1"/>
        <v>0</v>
      </c>
      <c r="L14" s="50">
        <f t="shared" si="2"/>
        <v>0</v>
      </c>
      <c r="M14" s="99">
        <f t="shared" si="3"/>
        <v>0</v>
      </c>
    </row>
    <row r="15" spans="1:13" ht="23.25" customHeight="1">
      <c r="A15" s="98" t="s">
        <v>28</v>
      </c>
      <c r="B15" s="52" t="s">
        <v>156</v>
      </c>
      <c r="C15" s="106"/>
      <c r="D15" s="106"/>
      <c r="E15" s="106"/>
      <c r="F15" s="53" t="s">
        <v>45</v>
      </c>
      <c r="G15" s="54">
        <v>3300</v>
      </c>
      <c r="H15" s="165"/>
      <c r="I15" s="112"/>
      <c r="J15" s="50">
        <f t="shared" si="0"/>
        <v>0</v>
      </c>
      <c r="K15" s="50">
        <f t="shared" si="1"/>
        <v>0</v>
      </c>
      <c r="L15" s="50">
        <f t="shared" si="2"/>
        <v>0</v>
      </c>
      <c r="M15" s="99">
        <f t="shared" si="3"/>
        <v>0</v>
      </c>
    </row>
    <row r="16" spans="1:13" ht="21.75" customHeight="1">
      <c r="A16" s="98" t="s">
        <v>29</v>
      </c>
      <c r="B16" s="52" t="s">
        <v>157</v>
      </c>
      <c r="C16" s="106"/>
      <c r="D16" s="106"/>
      <c r="E16" s="106"/>
      <c r="F16" s="53" t="s">
        <v>45</v>
      </c>
      <c r="G16" s="54">
        <v>180</v>
      </c>
      <c r="H16" s="165"/>
      <c r="I16" s="112"/>
      <c r="J16" s="50">
        <f t="shared" si="0"/>
        <v>0</v>
      </c>
      <c r="K16" s="50">
        <f t="shared" si="1"/>
        <v>0</v>
      </c>
      <c r="L16" s="50">
        <f t="shared" si="2"/>
        <v>0</v>
      </c>
      <c r="M16" s="99">
        <f t="shared" si="3"/>
        <v>0</v>
      </c>
    </row>
    <row r="17" spans="1:13" ht="21" customHeight="1">
      <c r="A17" s="98" t="s">
        <v>30</v>
      </c>
      <c r="B17" s="52" t="s">
        <v>158</v>
      </c>
      <c r="C17" s="106"/>
      <c r="D17" s="106"/>
      <c r="E17" s="106"/>
      <c r="F17" s="53" t="s">
        <v>45</v>
      </c>
      <c r="G17" s="54">
        <v>360</v>
      </c>
      <c r="H17" s="165"/>
      <c r="I17" s="112"/>
      <c r="J17" s="50">
        <f t="shared" si="0"/>
        <v>0</v>
      </c>
      <c r="K17" s="50">
        <f t="shared" si="1"/>
        <v>0</v>
      </c>
      <c r="L17" s="50">
        <f t="shared" si="2"/>
        <v>0</v>
      </c>
      <c r="M17" s="99">
        <f t="shared" si="3"/>
        <v>0</v>
      </c>
    </row>
    <row r="18" spans="1:13" ht="21" customHeight="1">
      <c r="A18" s="98" t="s">
        <v>31</v>
      </c>
      <c r="B18" s="52" t="s">
        <v>159</v>
      </c>
      <c r="C18" s="106"/>
      <c r="D18" s="106"/>
      <c r="E18" s="106"/>
      <c r="F18" s="53" t="s">
        <v>44</v>
      </c>
      <c r="G18" s="54">
        <v>110</v>
      </c>
      <c r="H18" s="165"/>
      <c r="I18" s="112"/>
      <c r="J18" s="50">
        <f t="shared" si="0"/>
        <v>0</v>
      </c>
      <c r="K18" s="50">
        <f t="shared" si="1"/>
        <v>0</v>
      </c>
      <c r="L18" s="50">
        <f t="shared" si="2"/>
        <v>0</v>
      </c>
      <c r="M18" s="99">
        <f t="shared" si="3"/>
        <v>0</v>
      </c>
    </row>
    <row r="19" spans="1:13" ht="21" customHeight="1">
      <c r="A19" s="98" t="s">
        <v>32</v>
      </c>
      <c r="B19" s="52" t="s">
        <v>160</v>
      </c>
      <c r="C19" s="106"/>
      <c r="D19" s="106"/>
      <c r="E19" s="106"/>
      <c r="F19" s="53" t="s">
        <v>45</v>
      </c>
      <c r="G19" s="54">
        <v>200</v>
      </c>
      <c r="H19" s="165"/>
      <c r="I19" s="112"/>
      <c r="J19" s="50">
        <f t="shared" si="0"/>
        <v>0</v>
      </c>
      <c r="K19" s="50">
        <f t="shared" si="1"/>
        <v>0</v>
      </c>
      <c r="L19" s="50">
        <f t="shared" si="2"/>
        <v>0</v>
      </c>
      <c r="M19" s="99">
        <f t="shared" si="3"/>
        <v>0</v>
      </c>
    </row>
    <row r="20" spans="1:13" ht="21" customHeight="1">
      <c r="A20" s="98" t="s">
        <v>33</v>
      </c>
      <c r="B20" s="52" t="s">
        <v>161</v>
      </c>
      <c r="C20" s="106"/>
      <c r="D20" s="106"/>
      <c r="E20" s="106"/>
      <c r="F20" s="53" t="s">
        <v>44</v>
      </c>
      <c r="G20" s="54">
        <v>96</v>
      </c>
      <c r="H20" s="166"/>
      <c r="I20" s="112"/>
      <c r="J20" s="50">
        <f t="shared" si="0"/>
        <v>0</v>
      </c>
      <c r="K20" s="50">
        <f t="shared" si="1"/>
        <v>0</v>
      </c>
      <c r="L20" s="50">
        <f t="shared" si="2"/>
        <v>0</v>
      </c>
      <c r="M20" s="99">
        <f t="shared" si="3"/>
        <v>0</v>
      </c>
    </row>
    <row r="21" spans="1:13" ht="21" customHeight="1">
      <c r="A21" s="98" t="s">
        <v>34</v>
      </c>
      <c r="B21" s="52" t="s">
        <v>162</v>
      </c>
      <c r="C21" s="106"/>
      <c r="D21" s="106"/>
      <c r="E21" s="106"/>
      <c r="F21" s="53" t="s">
        <v>44</v>
      </c>
      <c r="G21" s="54">
        <v>108</v>
      </c>
      <c r="H21" s="165"/>
      <c r="I21" s="112"/>
      <c r="J21" s="50">
        <f t="shared" si="0"/>
        <v>0</v>
      </c>
      <c r="K21" s="50">
        <f t="shared" si="1"/>
        <v>0</v>
      </c>
      <c r="L21" s="50">
        <f t="shared" si="2"/>
        <v>0</v>
      </c>
      <c r="M21" s="99">
        <f t="shared" si="3"/>
        <v>0</v>
      </c>
    </row>
    <row r="22" spans="1:13" ht="21" customHeight="1">
      <c r="A22" s="98" t="s">
        <v>35</v>
      </c>
      <c r="B22" s="52" t="s">
        <v>163</v>
      </c>
      <c r="C22" s="106"/>
      <c r="D22" s="106"/>
      <c r="E22" s="106"/>
      <c r="F22" s="53" t="s">
        <v>44</v>
      </c>
      <c r="G22" s="54">
        <v>30</v>
      </c>
      <c r="H22" s="165"/>
      <c r="I22" s="112"/>
      <c r="J22" s="50">
        <f t="shared" si="0"/>
        <v>0</v>
      </c>
      <c r="K22" s="50">
        <f t="shared" si="1"/>
        <v>0</v>
      </c>
      <c r="L22" s="50">
        <f t="shared" si="2"/>
        <v>0</v>
      </c>
      <c r="M22" s="99">
        <f t="shared" si="3"/>
        <v>0</v>
      </c>
    </row>
    <row r="23" spans="1:13" ht="21" customHeight="1">
      <c r="A23" s="98" t="s">
        <v>36</v>
      </c>
      <c r="B23" s="52" t="s">
        <v>164</v>
      </c>
      <c r="C23" s="106"/>
      <c r="D23" s="106"/>
      <c r="E23" s="106"/>
      <c r="F23" s="53" t="s">
        <v>44</v>
      </c>
      <c r="G23" s="54">
        <v>15</v>
      </c>
      <c r="H23" s="165"/>
      <c r="I23" s="112"/>
      <c r="J23" s="50">
        <f t="shared" si="0"/>
        <v>0</v>
      </c>
      <c r="K23" s="50">
        <f t="shared" si="1"/>
        <v>0</v>
      </c>
      <c r="L23" s="50">
        <f t="shared" si="2"/>
        <v>0</v>
      </c>
      <c r="M23" s="99">
        <f t="shared" si="3"/>
        <v>0</v>
      </c>
    </row>
    <row r="24" spans="1:13" ht="21" customHeight="1">
      <c r="A24" s="98" t="s">
        <v>37</v>
      </c>
      <c r="B24" s="52" t="s">
        <v>165</v>
      </c>
      <c r="C24" s="106"/>
      <c r="D24" s="106"/>
      <c r="E24" s="106"/>
      <c r="F24" s="53" t="s">
        <v>45</v>
      </c>
      <c r="G24" s="54">
        <v>96</v>
      </c>
      <c r="H24" s="165"/>
      <c r="I24" s="112"/>
      <c r="J24" s="50">
        <f t="shared" si="0"/>
        <v>0</v>
      </c>
      <c r="K24" s="50">
        <f t="shared" si="1"/>
        <v>0</v>
      </c>
      <c r="L24" s="50">
        <f t="shared" si="2"/>
        <v>0</v>
      </c>
      <c r="M24" s="99">
        <f t="shared" si="3"/>
        <v>0</v>
      </c>
    </row>
    <row r="25" spans="1:13" ht="21" customHeight="1">
      <c r="A25" s="98" t="s">
        <v>38</v>
      </c>
      <c r="B25" s="52" t="s">
        <v>166</v>
      </c>
      <c r="C25" s="106"/>
      <c r="D25" s="106"/>
      <c r="E25" s="106"/>
      <c r="F25" s="53" t="s">
        <v>45</v>
      </c>
      <c r="G25" s="54">
        <v>200</v>
      </c>
      <c r="H25" s="165"/>
      <c r="I25" s="112"/>
      <c r="J25" s="50">
        <f t="shared" si="0"/>
        <v>0</v>
      </c>
      <c r="K25" s="50">
        <f t="shared" si="1"/>
        <v>0</v>
      </c>
      <c r="L25" s="50">
        <f t="shared" si="2"/>
        <v>0</v>
      </c>
      <c r="M25" s="99">
        <f t="shared" si="3"/>
        <v>0</v>
      </c>
    </row>
    <row r="26" spans="1:13" ht="21" customHeight="1">
      <c r="A26" s="98" t="s">
        <v>39</v>
      </c>
      <c r="B26" s="52" t="s">
        <v>167</v>
      </c>
      <c r="C26" s="106"/>
      <c r="D26" s="106"/>
      <c r="E26" s="106"/>
      <c r="F26" s="53" t="s">
        <v>45</v>
      </c>
      <c r="G26" s="54">
        <v>35</v>
      </c>
      <c r="H26" s="165"/>
      <c r="I26" s="112"/>
      <c r="J26" s="50">
        <f t="shared" si="0"/>
        <v>0</v>
      </c>
      <c r="K26" s="50">
        <f t="shared" si="1"/>
        <v>0</v>
      </c>
      <c r="L26" s="50">
        <f t="shared" si="2"/>
        <v>0</v>
      </c>
      <c r="M26" s="99">
        <f t="shared" si="3"/>
        <v>0</v>
      </c>
    </row>
    <row r="27" spans="1:13" ht="21" customHeight="1">
      <c r="A27" s="98" t="s">
        <v>40</v>
      </c>
      <c r="B27" s="52" t="s">
        <v>168</v>
      </c>
      <c r="C27" s="106"/>
      <c r="D27" s="106"/>
      <c r="E27" s="106"/>
      <c r="F27" s="53" t="s">
        <v>44</v>
      </c>
      <c r="G27" s="54">
        <v>30</v>
      </c>
      <c r="H27" s="165"/>
      <c r="I27" s="112"/>
      <c r="J27" s="50">
        <f t="shared" si="0"/>
        <v>0</v>
      </c>
      <c r="K27" s="50">
        <f t="shared" si="1"/>
        <v>0</v>
      </c>
      <c r="L27" s="50">
        <f t="shared" si="2"/>
        <v>0</v>
      </c>
      <c r="M27" s="99">
        <f t="shared" si="3"/>
        <v>0</v>
      </c>
    </row>
    <row r="28" spans="1:13" ht="21" customHeight="1">
      <c r="A28" s="98" t="s">
        <v>41</v>
      </c>
      <c r="B28" s="52" t="s">
        <v>169</v>
      </c>
      <c r="C28" s="106"/>
      <c r="D28" s="106"/>
      <c r="E28" s="106"/>
      <c r="F28" s="53" t="s">
        <v>44</v>
      </c>
      <c r="G28" s="54">
        <v>3</v>
      </c>
      <c r="H28" s="165"/>
      <c r="I28" s="112"/>
      <c r="J28" s="50">
        <f t="shared" si="0"/>
        <v>0</v>
      </c>
      <c r="K28" s="50">
        <f t="shared" si="1"/>
        <v>0</v>
      </c>
      <c r="L28" s="50">
        <f t="shared" si="2"/>
        <v>0</v>
      </c>
      <c r="M28" s="99">
        <f t="shared" si="3"/>
        <v>0</v>
      </c>
    </row>
    <row r="29" spans="1:13" ht="21" customHeight="1">
      <c r="A29" s="98" t="s">
        <v>42</v>
      </c>
      <c r="B29" s="52" t="s">
        <v>170</v>
      </c>
      <c r="C29" s="106"/>
      <c r="D29" s="106"/>
      <c r="E29" s="106"/>
      <c r="F29" s="53" t="s">
        <v>44</v>
      </c>
      <c r="G29" s="54">
        <v>12</v>
      </c>
      <c r="H29" s="165"/>
      <c r="I29" s="112"/>
      <c r="J29" s="50">
        <f t="shared" si="0"/>
        <v>0</v>
      </c>
      <c r="K29" s="50">
        <f t="shared" si="1"/>
        <v>0</v>
      </c>
      <c r="L29" s="50">
        <f t="shared" si="2"/>
        <v>0</v>
      </c>
      <c r="M29" s="99">
        <f t="shared" si="3"/>
        <v>0</v>
      </c>
    </row>
    <row r="30" spans="1:13" ht="21" customHeight="1">
      <c r="A30" s="98" t="s">
        <v>61</v>
      </c>
      <c r="B30" s="52" t="s">
        <v>171</v>
      </c>
      <c r="C30" s="106"/>
      <c r="D30" s="106"/>
      <c r="E30" s="106"/>
      <c r="F30" s="53" t="s">
        <v>44</v>
      </c>
      <c r="G30" s="54">
        <v>125</v>
      </c>
      <c r="H30" s="165"/>
      <c r="I30" s="112"/>
      <c r="J30" s="50">
        <f t="shared" si="0"/>
        <v>0</v>
      </c>
      <c r="K30" s="50">
        <f t="shared" si="1"/>
        <v>0</v>
      </c>
      <c r="L30" s="50">
        <f t="shared" si="2"/>
        <v>0</v>
      </c>
      <c r="M30" s="99">
        <f t="shared" si="3"/>
        <v>0</v>
      </c>
    </row>
    <row r="31" spans="1:13" ht="21" customHeight="1">
      <c r="A31" s="98" t="s">
        <v>62</v>
      </c>
      <c r="B31" s="52" t="s">
        <v>172</v>
      </c>
      <c r="C31" s="106"/>
      <c r="D31" s="106"/>
      <c r="E31" s="106"/>
      <c r="F31" s="53" t="s">
        <v>45</v>
      </c>
      <c r="G31" s="54">
        <v>800</v>
      </c>
      <c r="H31" s="165"/>
      <c r="I31" s="112"/>
      <c r="J31" s="50">
        <f t="shared" si="0"/>
        <v>0</v>
      </c>
      <c r="K31" s="50">
        <f t="shared" si="1"/>
        <v>0</v>
      </c>
      <c r="L31" s="50">
        <f t="shared" si="2"/>
        <v>0</v>
      </c>
      <c r="M31" s="99">
        <f t="shared" si="3"/>
        <v>0</v>
      </c>
    </row>
    <row r="32" spans="1:13" ht="21" customHeight="1">
      <c r="A32" s="98" t="s">
        <v>85</v>
      </c>
      <c r="B32" s="52" t="s">
        <v>173</v>
      </c>
      <c r="C32" s="106"/>
      <c r="D32" s="106"/>
      <c r="E32" s="106"/>
      <c r="F32" s="53" t="s">
        <v>45</v>
      </c>
      <c r="G32" s="54">
        <v>500</v>
      </c>
      <c r="H32" s="165"/>
      <c r="I32" s="112"/>
      <c r="J32" s="50">
        <f t="shared" si="0"/>
        <v>0</v>
      </c>
      <c r="K32" s="50">
        <f t="shared" si="1"/>
        <v>0</v>
      </c>
      <c r="L32" s="50">
        <f t="shared" si="2"/>
        <v>0</v>
      </c>
      <c r="M32" s="99">
        <f t="shared" si="3"/>
        <v>0</v>
      </c>
    </row>
    <row r="33" spans="1:13" ht="21" customHeight="1">
      <c r="A33" s="98" t="s">
        <v>86</v>
      </c>
      <c r="B33" s="52" t="s">
        <v>174</v>
      </c>
      <c r="C33" s="106"/>
      <c r="D33" s="106"/>
      <c r="E33" s="106"/>
      <c r="F33" s="53" t="s">
        <v>44</v>
      </c>
      <c r="G33" s="54">
        <v>7000</v>
      </c>
      <c r="H33" s="165"/>
      <c r="I33" s="112"/>
      <c r="J33" s="50">
        <f t="shared" si="0"/>
        <v>0</v>
      </c>
      <c r="K33" s="50">
        <f t="shared" si="1"/>
        <v>0</v>
      </c>
      <c r="L33" s="50">
        <f t="shared" si="2"/>
        <v>0</v>
      </c>
      <c r="M33" s="99">
        <f t="shared" si="3"/>
        <v>0</v>
      </c>
    </row>
    <row r="34" spans="1:13" ht="21" customHeight="1">
      <c r="A34" s="98" t="s">
        <v>87</v>
      </c>
      <c r="B34" s="52" t="s">
        <v>175</v>
      </c>
      <c r="C34" s="106"/>
      <c r="D34" s="106"/>
      <c r="E34" s="106"/>
      <c r="F34" s="53" t="s">
        <v>44</v>
      </c>
      <c r="G34" s="54">
        <v>620</v>
      </c>
      <c r="H34" s="165"/>
      <c r="I34" s="112"/>
      <c r="J34" s="50">
        <f t="shared" si="0"/>
        <v>0</v>
      </c>
      <c r="K34" s="50">
        <f t="shared" si="1"/>
        <v>0</v>
      </c>
      <c r="L34" s="50">
        <f t="shared" si="2"/>
        <v>0</v>
      </c>
      <c r="M34" s="99">
        <f t="shared" si="3"/>
        <v>0</v>
      </c>
    </row>
    <row r="35" spans="1:13" ht="45" customHeight="1">
      <c r="A35" s="98" t="s">
        <v>88</v>
      </c>
      <c r="B35" s="52" t="s">
        <v>176</v>
      </c>
      <c r="C35" s="106"/>
      <c r="D35" s="106"/>
      <c r="E35" s="106"/>
      <c r="F35" s="53" t="s">
        <v>45</v>
      </c>
      <c r="G35" s="54">
        <v>130</v>
      </c>
      <c r="H35" s="167"/>
      <c r="I35" s="112"/>
      <c r="J35" s="50">
        <f t="shared" si="0"/>
        <v>0</v>
      </c>
      <c r="K35" s="50">
        <f t="shared" si="1"/>
        <v>0</v>
      </c>
      <c r="L35" s="50">
        <f t="shared" si="2"/>
        <v>0</v>
      </c>
      <c r="M35" s="99">
        <f t="shared" si="3"/>
        <v>0</v>
      </c>
    </row>
    <row r="36" spans="1:13" ht="21" customHeight="1">
      <c r="A36" s="98" t="s">
        <v>89</v>
      </c>
      <c r="B36" s="52" t="s">
        <v>177</v>
      </c>
      <c r="C36" s="106"/>
      <c r="D36" s="106"/>
      <c r="E36" s="106"/>
      <c r="F36" s="53" t="s">
        <v>45</v>
      </c>
      <c r="G36" s="54">
        <v>200</v>
      </c>
      <c r="H36" s="165"/>
      <c r="I36" s="112"/>
      <c r="J36" s="50">
        <f t="shared" si="0"/>
        <v>0</v>
      </c>
      <c r="K36" s="50">
        <f t="shared" si="1"/>
        <v>0</v>
      </c>
      <c r="L36" s="50">
        <f t="shared" si="2"/>
        <v>0</v>
      </c>
      <c r="M36" s="99">
        <f t="shared" si="3"/>
        <v>0</v>
      </c>
    </row>
    <row r="37" spans="1:13" ht="21" customHeight="1">
      <c r="A37" s="98" t="s">
        <v>90</v>
      </c>
      <c r="B37" s="52" t="s">
        <v>178</v>
      </c>
      <c r="C37" s="106"/>
      <c r="D37" s="106"/>
      <c r="E37" s="106"/>
      <c r="F37" s="53" t="s">
        <v>45</v>
      </c>
      <c r="G37" s="54">
        <v>50</v>
      </c>
      <c r="H37" s="165"/>
      <c r="I37" s="112"/>
      <c r="J37" s="50">
        <f t="shared" si="0"/>
        <v>0</v>
      </c>
      <c r="K37" s="50">
        <f t="shared" si="1"/>
        <v>0</v>
      </c>
      <c r="L37" s="50">
        <f t="shared" si="2"/>
        <v>0</v>
      </c>
      <c r="M37" s="99">
        <f t="shared" si="3"/>
        <v>0</v>
      </c>
    </row>
    <row r="38" spans="1:13" ht="21" customHeight="1">
      <c r="A38" s="98" t="s">
        <v>91</v>
      </c>
      <c r="B38" s="52" t="s">
        <v>179</v>
      </c>
      <c r="C38" s="106"/>
      <c r="D38" s="106"/>
      <c r="E38" s="106"/>
      <c r="F38" s="53" t="s">
        <v>45</v>
      </c>
      <c r="G38" s="54">
        <v>150</v>
      </c>
      <c r="H38" s="165"/>
      <c r="I38" s="112"/>
      <c r="J38" s="50">
        <f t="shared" si="0"/>
        <v>0</v>
      </c>
      <c r="K38" s="50">
        <f t="shared" si="1"/>
        <v>0</v>
      </c>
      <c r="L38" s="50">
        <f t="shared" si="2"/>
        <v>0</v>
      </c>
      <c r="M38" s="99">
        <f t="shared" si="3"/>
        <v>0</v>
      </c>
    </row>
    <row r="39" spans="1:13" ht="41.25" customHeight="1">
      <c r="A39" s="98" t="s">
        <v>92</v>
      </c>
      <c r="B39" s="159" t="s">
        <v>180</v>
      </c>
      <c r="C39" s="106"/>
      <c r="D39" s="106"/>
      <c r="E39" s="106"/>
      <c r="F39" s="125" t="s">
        <v>181</v>
      </c>
      <c r="G39" s="111">
        <v>150</v>
      </c>
      <c r="H39" s="165"/>
      <c r="I39" s="112"/>
      <c r="J39" s="50">
        <f t="shared" si="0"/>
        <v>0</v>
      </c>
      <c r="K39" s="50">
        <f t="shared" si="1"/>
        <v>0</v>
      </c>
      <c r="L39" s="50">
        <f t="shared" si="2"/>
        <v>0</v>
      </c>
      <c r="M39" s="99">
        <f t="shared" si="3"/>
        <v>0</v>
      </c>
    </row>
    <row r="40" spans="1:13" ht="21" customHeight="1">
      <c r="A40" s="98" t="s">
        <v>93</v>
      </c>
      <c r="B40" s="160" t="s">
        <v>182</v>
      </c>
      <c r="C40" s="12"/>
      <c r="D40" s="12"/>
      <c r="E40" s="12"/>
      <c r="F40" s="53" t="s">
        <v>45</v>
      </c>
      <c r="G40" s="114">
        <v>320</v>
      </c>
      <c r="H40" s="165"/>
      <c r="I40" s="112"/>
      <c r="J40" s="50">
        <f t="shared" si="0"/>
        <v>0</v>
      </c>
      <c r="K40" s="50">
        <f t="shared" si="1"/>
        <v>0</v>
      </c>
      <c r="L40" s="50">
        <f t="shared" si="2"/>
        <v>0</v>
      </c>
      <c r="M40" s="99">
        <f t="shared" si="3"/>
        <v>0</v>
      </c>
    </row>
    <row r="41" spans="1:13" s="113" customFormat="1" ht="21" customHeight="1">
      <c r="A41" s="98" t="s">
        <v>94</v>
      </c>
      <c r="B41" s="161" t="s">
        <v>183</v>
      </c>
      <c r="C41" s="117"/>
      <c r="D41" s="117"/>
      <c r="E41" s="117"/>
      <c r="F41" s="118" t="s">
        <v>45</v>
      </c>
      <c r="G41" s="118">
        <v>200</v>
      </c>
      <c r="H41" s="165"/>
      <c r="I41" s="124"/>
      <c r="J41" s="50">
        <f t="shared" si="0"/>
        <v>0</v>
      </c>
      <c r="K41" s="50">
        <f t="shared" si="1"/>
        <v>0</v>
      </c>
      <c r="L41" s="50">
        <f t="shared" si="2"/>
        <v>0</v>
      </c>
      <c r="M41" s="99">
        <f t="shared" si="3"/>
        <v>0</v>
      </c>
    </row>
    <row r="42" spans="1:13" s="113" customFormat="1" ht="79.5" customHeight="1">
      <c r="A42" s="98" t="s">
        <v>95</v>
      </c>
      <c r="B42" s="162" t="s">
        <v>184</v>
      </c>
      <c r="C42" s="117"/>
      <c r="D42" s="117"/>
      <c r="E42" s="117"/>
      <c r="F42" s="122" t="s">
        <v>45</v>
      </c>
      <c r="G42" s="118">
        <v>50</v>
      </c>
      <c r="H42" s="168"/>
      <c r="I42" s="124"/>
      <c r="J42" s="50">
        <f t="shared" si="0"/>
        <v>0</v>
      </c>
      <c r="K42" s="50">
        <f t="shared" si="1"/>
        <v>0</v>
      </c>
      <c r="L42" s="50">
        <f t="shared" si="2"/>
        <v>0</v>
      </c>
      <c r="M42" s="99">
        <f t="shared" si="3"/>
        <v>0</v>
      </c>
    </row>
    <row r="43" spans="1:13" ht="21" customHeight="1">
      <c r="A43" s="98" t="s">
        <v>96</v>
      </c>
      <c r="B43" s="163" t="s">
        <v>185</v>
      </c>
      <c r="C43" s="12"/>
      <c r="D43" s="12"/>
      <c r="E43" s="12"/>
      <c r="F43" s="53" t="s">
        <v>45</v>
      </c>
      <c r="G43" s="62">
        <v>60</v>
      </c>
      <c r="H43" s="165"/>
      <c r="I43" s="112"/>
      <c r="J43" s="50">
        <f t="shared" si="0"/>
        <v>0</v>
      </c>
      <c r="K43" s="50">
        <f t="shared" si="1"/>
        <v>0</v>
      </c>
      <c r="L43" s="50">
        <f t="shared" si="2"/>
        <v>0</v>
      </c>
      <c r="M43" s="99">
        <f t="shared" si="3"/>
        <v>0</v>
      </c>
    </row>
    <row r="44" spans="1:13" ht="21" customHeight="1">
      <c r="A44" s="98" t="s">
        <v>97</v>
      </c>
      <c r="B44" s="163" t="s">
        <v>186</v>
      </c>
      <c r="C44" s="12"/>
      <c r="D44" s="12"/>
      <c r="E44" s="12"/>
      <c r="F44" s="53" t="s">
        <v>45</v>
      </c>
      <c r="G44" s="62">
        <v>60</v>
      </c>
      <c r="H44" s="165"/>
      <c r="I44" s="112"/>
      <c r="J44" s="50">
        <f t="shared" si="0"/>
        <v>0</v>
      </c>
      <c r="K44" s="50">
        <f t="shared" si="1"/>
        <v>0</v>
      </c>
      <c r="L44" s="50">
        <f t="shared" si="2"/>
        <v>0</v>
      </c>
      <c r="M44" s="99">
        <f t="shared" si="3"/>
        <v>0</v>
      </c>
    </row>
    <row r="45" spans="1:13" ht="21" customHeight="1">
      <c r="A45" s="98" t="s">
        <v>98</v>
      </c>
      <c r="B45" s="164" t="s">
        <v>187</v>
      </c>
      <c r="C45" s="106"/>
      <c r="D45" s="106"/>
      <c r="E45" s="106"/>
      <c r="F45" s="53" t="s">
        <v>45</v>
      </c>
      <c r="G45" s="114">
        <v>20</v>
      </c>
      <c r="H45" s="165"/>
      <c r="I45" s="112"/>
      <c r="J45" s="50">
        <f t="shared" si="0"/>
        <v>0</v>
      </c>
      <c r="K45" s="50">
        <f t="shared" si="1"/>
        <v>0</v>
      </c>
      <c r="L45" s="50">
        <f t="shared" si="2"/>
        <v>0</v>
      </c>
      <c r="M45" s="99">
        <f t="shared" si="3"/>
        <v>0</v>
      </c>
    </row>
    <row r="46" spans="1:13" ht="21" customHeight="1">
      <c r="A46" s="98" t="s">
        <v>99</v>
      </c>
      <c r="B46" s="89" t="s">
        <v>188</v>
      </c>
      <c r="C46" s="106"/>
      <c r="D46" s="106"/>
      <c r="E46" s="106"/>
      <c r="F46" s="53" t="s">
        <v>45</v>
      </c>
      <c r="G46" s="109">
        <v>20</v>
      </c>
      <c r="H46" s="165"/>
      <c r="I46" s="112"/>
      <c r="J46" s="50">
        <f t="shared" si="0"/>
        <v>0</v>
      </c>
      <c r="K46" s="50">
        <f t="shared" si="1"/>
        <v>0</v>
      </c>
      <c r="L46" s="50">
        <f t="shared" si="2"/>
        <v>0</v>
      </c>
      <c r="M46" s="99">
        <f t="shared" si="3"/>
        <v>0</v>
      </c>
    </row>
    <row r="47" spans="1:13" s="113" customFormat="1" ht="21" customHeight="1">
      <c r="A47" s="98" t="s">
        <v>100</v>
      </c>
      <c r="B47" s="121" t="s">
        <v>189</v>
      </c>
      <c r="C47" s="117"/>
      <c r="D47" s="117"/>
      <c r="E47" s="117"/>
      <c r="F47" s="122" t="s">
        <v>191</v>
      </c>
      <c r="G47" s="123">
        <v>38</v>
      </c>
      <c r="H47" s="165"/>
      <c r="I47" s="124"/>
      <c r="J47" s="50">
        <f t="shared" si="0"/>
        <v>0</v>
      </c>
      <c r="K47" s="50">
        <f t="shared" si="1"/>
        <v>0</v>
      </c>
      <c r="L47" s="50">
        <f t="shared" si="2"/>
        <v>0</v>
      </c>
      <c r="M47" s="99">
        <f t="shared" si="3"/>
        <v>0</v>
      </c>
    </row>
    <row r="48" spans="1:13" s="113" customFormat="1" ht="21" customHeight="1">
      <c r="A48" s="98" t="s">
        <v>101</v>
      </c>
      <c r="B48" s="121" t="s">
        <v>190</v>
      </c>
      <c r="C48" s="117"/>
      <c r="D48" s="117"/>
      <c r="E48" s="117"/>
      <c r="F48" s="122" t="s">
        <v>191</v>
      </c>
      <c r="G48" s="123">
        <v>38</v>
      </c>
      <c r="H48" s="165"/>
      <c r="I48" s="124"/>
      <c r="J48" s="50">
        <f t="shared" si="0"/>
        <v>0</v>
      </c>
      <c r="K48" s="50">
        <f t="shared" si="1"/>
        <v>0</v>
      </c>
      <c r="L48" s="50">
        <f t="shared" si="2"/>
        <v>0</v>
      </c>
      <c r="M48" s="99">
        <f t="shared" si="3"/>
        <v>0</v>
      </c>
    </row>
    <row r="49" spans="1:13" s="113" customFormat="1" ht="21" customHeight="1">
      <c r="A49" s="98" t="s">
        <v>102</v>
      </c>
      <c r="B49" s="161" t="s">
        <v>192</v>
      </c>
      <c r="C49" s="117"/>
      <c r="D49" s="117"/>
      <c r="E49" s="117"/>
      <c r="F49" s="118" t="s">
        <v>44</v>
      </c>
      <c r="G49" s="118">
        <v>460</v>
      </c>
      <c r="H49" s="165"/>
      <c r="I49" s="119"/>
      <c r="J49" s="50">
        <f t="shared" si="0"/>
        <v>0</v>
      </c>
      <c r="K49" s="50">
        <f t="shared" si="1"/>
        <v>0</v>
      </c>
      <c r="L49" s="50">
        <f t="shared" si="2"/>
        <v>0</v>
      </c>
      <c r="M49" s="99">
        <f t="shared" si="3"/>
        <v>0</v>
      </c>
    </row>
    <row r="50" spans="1:13" s="113" customFormat="1" ht="21" customHeight="1">
      <c r="A50" s="98" t="s">
        <v>103</v>
      </c>
      <c r="B50" s="161" t="s">
        <v>193</v>
      </c>
      <c r="C50" s="117"/>
      <c r="D50" s="117"/>
      <c r="E50" s="117"/>
      <c r="F50" s="118" t="s">
        <v>44</v>
      </c>
      <c r="G50" s="118">
        <v>300</v>
      </c>
      <c r="H50" s="165"/>
      <c r="I50" s="119"/>
      <c r="J50" s="50">
        <f t="shared" si="0"/>
        <v>0</v>
      </c>
      <c r="K50" s="50">
        <f t="shared" si="1"/>
        <v>0</v>
      </c>
      <c r="L50" s="50">
        <f t="shared" si="2"/>
        <v>0</v>
      </c>
      <c r="M50" s="99">
        <f t="shared" si="3"/>
        <v>0</v>
      </c>
    </row>
    <row r="51" spans="1:13" ht="21" customHeight="1">
      <c r="A51" s="98" t="s">
        <v>104</v>
      </c>
      <c r="B51" s="89" t="s">
        <v>194</v>
      </c>
      <c r="C51" s="106"/>
      <c r="D51" s="106"/>
      <c r="E51" s="106"/>
      <c r="F51" s="122" t="s">
        <v>45</v>
      </c>
      <c r="G51" s="123">
        <v>30</v>
      </c>
      <c r="H51" s="165"/>
      <c r="I51" s="124"/>
      <c r="J51" s="50">
        <f t="shared" si="0"/>
        <v>0</v>
      </c>
      <c r="K51" s="50">
        <f t="shared" si="1"/>
        <v>0</v>
      </c>
      <c r="L51" s="50">
        <f t="shared" si="2"/>
        <v>0</v>
      </c>
      <c r="M51" s="99">
        <f t="shared" si="3"/>
        <v>0</v>
      </c>
    </row>
    <row r="52" spans="1:13" ht="21" customHeight="1">
      <c r="A52" s="98" t="s">
        <v>105</v>
      </c>
      <c r="B52" s="89" t="s">
        <v>195</v>
      </c>
      <c r="C52" s="106"/>
      <c r="D52" s="106"/>
      <c r="E52" s="106"/>
      <c r="F52" s="126" t="s">
        <v>45</v>
      </c>
      <c r="G52" s="109">
        <v>70</v>
      </c>
      <c r="H52" s="165"/>
      <c r="I52" s="112"/>
      <c r="J52" s="50">
        <f t="shared" si="0"/>
        <v>0</v>
      </c>
      <c r="K52" s="50">
        <f t="shared" si="1"/>
        <v>0</v>
      </c>
      <c r="L52" s="50">
        <f t="shared" si="2"/>
        <v>0</v>
      </c>
      <c r="M52" s="99">
        <f t="shared" si="3"/>
        <v>0</v>
      </c>
    </row>
    <row r="53" spans="1:13" ht="21" customHeight="1">
      <c r="A53" s="98" t="s">
        <v>106</v>
      </c>
      <c r="B53" s="107" t="s">
        <v>196</v>
      </c>
      <c r="C53" s="12"/>
      <c r="D53" s="12"/>
      <c r="E53" s="12"/>
      <c r="F53" s="108" t="s">
        <v>45</v>
      </c>
      <c r="G53" s="109">
        <v>15</v>
      </c>
      <c r="H53" s="165"/>
      <c r="I53" s="112"/>
      <c r="J53" s="50">
        <f>H53*I53+H53</f>
        <v>0</v>
      </c>
      <c r="K53" s="50">
        <f>G53*H53</f>
        <v>0</v>
      </c>
      <c r="L53" s="50">
        <f>K53*I53</f>
        <v>0</v>
      </c>
      <c r="M53" s="99">
        <f>K53+L53</f>
        <v>0</v>
      </c>
    </row>
    <row r="54" spans="1:13" ht="21" customHeight="1">
      <c r="A54" s="98" t="s">
        <v>107</v>
      </c>
      <c r="B54" s="107" t="s">
        <v>197</v>
      </c>
      <c r="C54" s="12"/>
      <c r="D54" s="12"/>
      <c r="E54" s="12"/>
      <c r="F54" s="108" t="s">
        <v>45</v>
      </c>
      <c r="G54" s="109">
        <v>35</v>
      </c>
      <c r="H54" s="165"/>
      <c r="I54" s="112"/>
      <c r="J54" s="50">
        <f>H54*I54+H54</f>
        <v>0</v>
      </c>
      <c r="K54" s="50">
        <f>G54*H54</f>
        <v>0</v>
      </c>
      <c r="L54" s="50">
        <f>K54*I54</f>
        <v>0</v>
      </c>
      <c r="M54" s="99">
        <f>K54+L54</f>
        <v>0</v>
      </c>
    </row>
    <row r="55" spans="1:13" s="113" customFormat="1" ht="21" customHeight="1">
      <c r="A55" s="98" t="s">
        <v>108</v>
      </c>
      <c r="B55" s="121" t="s">
        <v>198</v>
      </c>
      <c r="C55" s="117"/>
      <c r="D55" s="117"/>
      <c r="E55" s="117"/>
      <c r="F55" s="122" t="s">
        <v>44</v>
      </c>
      <c r="G55" s="123">
        <v>5</v>
      </c>
      <c r="H55" s="165"/>
      <c r="I55" s="112"/>
      <c r="J55" s="50">
        <f>H55*I55+H55</f>
        <v>0</v>
      </c>
      <c r="K55" s="50">
        <f>G55*H55</f>
        <v>0</v>
      </c>
      <c r="L55" s="50">
        <f>K55*I55</f>
        <v>0</v>
      </c>
      <c r="M55" s="99">
        <f>K55+L55</f>
        <v>0</v>
      </c>
    </row>
    <row r="56" spans="1:13" ht="21" customHeight="1" thickBot="1">
      <c r="A56" s="105" t="s">
        <v>109</v>
      </c>
      <c r="B56" s="90" t="s">
        <v>199</v>
      </c>
      <c r="C56" s="127"/>
      <c r="D56" s="127"/>
      <c r="E56" s="127"/>
      <c r="F56" s="128" t="s">
        <v>44</v>
      </c>
      <c r="G56" s="110">
        <v>5</v>
      </c>
      <c r="H56" s="169"/>
      <c r="I56" s="115"/>
      <c r="J56" s="51">
        <f>H56*I56+H56</f>
        <v>0</v>
      </c>
      <c r="K56" s="51">
        <f>G56*H56</f>
        <v>0</v>
      </c>
      <c r="L56" s="51">
        <f>K56*I56</f>
        <v>0</v>
      </c>
      <c r="M56" s="100">
        <f>K56+L56</f>
        <v>0</v>
      </c>
    </row>
    <row r="57" spans="1:13" s="67" customFormat="1" ht="13.5" thickBot="1">
      <c r="A57" s="63"/>
      <c r="B57" s="69" t="s">
        <v>55</v>
      </c>
      <c r="C57" s="63"/>
      <c r="D57" s="63"/>
      <c r="E57" s="63"/>
      <c r="F57" s="64"/>
      <c r="G57" s="64"/>
      <c r="H57" s="65"/>
      <c r="I57" s="66"/>
      <c r="J57" s="78" t="s">
        <v>46</v>
      </c>
      <c r="K57" s="79">
        <f>SUM(K7:K56)</f>
        <v>0</v>
      </c>
      <c r="L57" s="80">
        <f>SUM(L7:L56)</f>
        <v>0</v>
      </c>
      <c r="M57" s="116">
        <f>SUM(M7:M56)</f>
        <v>0</v>
      </c>
    </row>
    <row r="58" spans="1:13" ht="12.75">
      <c r="A58" s="2"/>
      <c r="B58" s="17"/>
      <c r="C58" s="2"/>
      <c r="D58" s="2"/>
      <c r="E58" s="2"/>
      <c r="F58" s="11"/>
      <c r="G58" s="11"/>
      <c r="H58" s="18"/>
      <c r="I58" s="15"/>
      <c r="J58" s="19"/>
      <c r="K58" s="19"/>
      <c r="L58" s="19"/>
      <c r="M58" s="19"/>
    </row>
    <row r="59" spans="1:13" ht="12.75">
      <c r="A59" s="4" t="s">
        <v>200</v>
      </c>
      <c r="B59" s="17"/>
      <c r="C59" s="2"/>
      <c r="D59" s="2"/>
      <c r="E59" s="2"/>
      <c r="F59" s="11"/>
      <c r="G59" s="11"/>
      <c r="H59" s="18"/>
      <c r="I59" s="15"/>
      <c r="J59" s="19"/>
      <c r="K59" s="19"/>
      <c r="L59" s="19"/>
      <c r="M59" s="19"/>
    </row>
    <row r="60" spans="1:13" ht="14.25" customHeight="1" thickBot="1">
      <c r="A60" s="2"/>
      <c r="B60" s="2"/>
      <c r="C60" s="2"/>
      <c r="D60" s="2"/>
      <c r="E60" s="2"/>
      <c r="F60" s="2"/>
      <c r="G60" s="2"/>
      <c r="H60" s="20"/>
      <c r="I60" s="21"/>
      <c r="J60" s="19"/>
      <c r="K60" s="19"/>
      <c r="L60" s="19"/>
      <c r="M60" s="19"/>
    </row>
    <row r="61" spans="1:13" ht="13.5" thickBot="1">
      <c r="A61" s="2"/>
      <c r="B61" s="33" t="s">
        <v>51</v>
      </c>
      <c r="C61" s="34"/>
      <c r="D61" s="74">
        <f>K57</f>
        <v>0</v>
      </c>
      <c r="E61" s="35" t="s">
        <v>52</v>
      </c>
      <c r="F61" s="177"/>
      <c r="G61" s="178"/>
      <c r="H61" s="178"/>
      <c r="I61" s="178"/>
      <c r="J61" s="179"/>
      <c r="K61" s="24"/>
      <c r="L61" s="24"/>
      <c r="M61" s="24"/>
    </row>
    <row r="62" spans="1:13" ht="13.5" thickBot="1">
      <c r="A62" s="2"/>
      <c r="B62" s="33" t="s">
        <v>53</v>
      </c>
      <c r="C62" s="34"/>
      <c r="D62" s="75">
        <f>M57</f>
        <v>0</v>
      </c>
      <c r="E62" s="36" t="s">
        <v>52</v>
      </c>
      <c r="F62" s="180"/>
      <c r="G62" s="181"/>
      <c r="H62" s="181"/>
      <c r="I62" s="181"/>
      <c r="J62" s="182"/>
      <c r="K62" s="24"/>
      <c r="L62" s="24"/>
      <c r="M62" s="24"/>
    </row>
    <row r="63" spans="1:13" ht="12.75">
      <c r="A63" s="2"/>
      <c r="B63" s="37" t="s">
        <v>54</v>
      </c>
      <c r="D63" s="38"/>
      <c r="E63" s="39"/>
      <c r="F63" s="40"/>
      <c r="G63" s="40"/>
      <c r="H63" s="40"/>
      <c r="I63" s="41"/>
      <c r="J63" s="42"/>
      <c r="K63" s="24"/>
      <c r="L63" s="24"/>
      <c r="M63" s="24"/>
    </row>
    <row r="64" spans="1:13" ht="15.75" customHeight="1">
      <c r="A64" s="2"/>
      <c r="B64" s="22"/>
      <c r="C64" s="2"/>
      <c r="D64" s="2"/>
      <c r="E64" s="2"/>
      <c r="F64" s="23"/>
      <c r="G64" s="23"/>
      <c r="H64" s="14"/>
      <c r="I64" s="15"/>
      <c r="J64" s="24"/>
      <c r="K64" s="24"/>
      <c r="L64" s="24"/>
      <c r="M64" s="24"/>
    </row>
    <row r="65" spans="1:13" ht="12.75">
      <c r="A65" s="2"/>
      <c r="B65" s="2"/>
      <c r="C65" s="2"/>
      <c r="D65" s="2"/>
      <c r="E65" s="2"/>
      <c r="F65" s="2"/>
      <c r="G65" s="2"/>
      <c r="H65" s="14"/>
      <c r="I65" s="15"/>
      <c r="J65" s="24"/>
      <c r="K65" s="184" t="s">
        <v>2</v>
      </c>
      <c r="L65" s="184"/>
      <c r="M65" s="184"/>
    </row>
    <row r="66" spans="1:13" ht="14.25" customHeight="1">
      <c r="A66" s="2"/>
      <c r="B66" s="2"/>
      <c r="C66" s="2"/>
      <c r="D66" s="2"/>
      <c r="E66" s="2"/>
      <c r="F66" s="2"/>
      <c r="G66" s="2"/>
      <c r="H66" s="20"/>
      <c r="I66" s="21"/>
      <c r="J66" s="24"/>
      <c r="K66" s="176" t="s">
        <v>3</v>
      </c>
      <c r="L66" s="176"/>
      <c r="M66" s="176"/>
    </row>
    <row r="67" spans="1:13" ht="16.5" customHeight="1">
      <c r="A67" s="2"/>
      <c r="B67" s="2"/>
      <c r="C67" s="2"/>
      <c r="D67" s="2"/>
      <c r="E67" s="2"/>
      <c r="F67" s="2"/>
      <c r="G67" s="2"/>
      <c r="H67" s="20"/>
      <c r="I67" s="21"/>
      <c r="J67" s="24"/>
      <c r="K67" s="24"/>
      <c r="L67" s="24"/>
      <c r="M67" s="24"/>
    </row>
    <row r="68" spans="1:13" ht="14.25" customHeight="1">
      <c r="A68" s="2"/>
      <c r="B68" s="2"/>
      <c r="C68" s="2"/>
      <c r="D68" s="2"/>
      <c r="E68" s="2"/>
      <c r="F68" s="2"/>
      <c r="G68" s="2"/>
      <c r="H68" s="16"/>
      <c r="I68" s="15"/>
      <c r="J68" s="24"/>
      <c r="K68" s="24"/>
      <c r="L68" s="24"/>
      <c r="M68" s="24"/>
    </row>
    <row r="69" spans="1:13" ht="12.75">
      <c r="A69" s="2"/>
      <c r="B69" s="2"/>
      <c r="C69" s="2"/>
      <c r="D69" s="2"/>
      <c r="E69" s="2"/>
      <c r="F69" s="2"/>
      <c r="G69" s="2"/>
      <c r="H69" s="25"/>
      <c r="I69" s="15"/>
      <c r="J69" s="24"/>
      <c r="K69" s="24"/>
      <c r="L69" s="24"/>
      <c r="M69" s="24"/>
    </row>
    <row r="70" spans="1:13" ht="12.75">
      <c r="A70" s="2"/>
      <c r="B70" s="2"/>
      <c r="C70" s="2"/>
      <c r="D70" s="2"/>
      <c r="E70" s="2"/>
      <c r="F70" s="2"/>
      <c r="G70" s="2"/>
      <c r="H70" s="25"/>
      <c r="I70" s="15"/>
      <c r="J70" s="24"/>
      <c r="K70" s="24"/>
      <c r="L70" s="24"/>
      <c r="M70" s="24"/>
    </row>
    <row r="71" ht="12.75">
      <c r="A71" s="2"/>
    </row>
    <row r="72" ht="12" customHeight="1"/>
    <row r="73" spans="7:9" ht="12.75">
      <c r="G73" s="2"/>
      <c r="H73" s="2"/>
      <c r="I73" s="2"/>
    </row>
    <row r="76" ht="12.75">
      <c r="B76" s="13"/>
    </row>
  </sheetData>
  <sheetProtection/>
  <mergeCells count="5">
    <mergeCell ref="K66:M66"/>
    <mergeCell ref="F61:J61"/>
    <mergeCell ref="F62:J62"/>
    <mergeCell ref="A1:M1"/>
    <mergeCell ref="K65:M6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  <rowBreaks count="2" manualBreakCount="2">
    <brk id="41" max="12" man="1"/>
    <brk id="6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15.7109375" style="0" customWidth="1"/>
    <col min="4" max="4" width="15.00390625" style="0" customWidth="1"/>
    <col min="5" max="5" width="18.00390625" style="0" customWidth="1"/>
    <col min="7" max="10" width="9.28125" style="0" bestFit="1" customWidth="1"/>
    <col min="11" max="11" width="13.00390625" style="0" customWidth="1"/>
    <col min="12" max="12" width="11.7109375" style="0" customWidth="1"/>
    <col min="13" max="13" width="12.57421875" style="0" customWidth="1"/>
  </cols>
  <sheetData>
    <row r="1" spans="1:13" ht="12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2" ht="12.75">
      <c r="B2" s="70" t="s">
        <v>7</v>
      </c>
      <c r="D2" s="3" t="s">
        <v>5</v>
      </c>
      <c r="L2" s="3" t="s">
        <v>58</v>
      </c>
    </row>
    <row r="3" ht="13.5" thickBot="1">
      <c r="B3" s="29"/>
    </row>
    <row r="4" spans="1:13" ht="31.5">
      <c r="A4" s="10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43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68" t="s">
        <v>19</v>
      </c>
    </row>
    <row r="5" spans="1:13" ht="12.75">
      <c r="A5" s="45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94">
        <v>13</v>
      </c>
    </row>
    <row r="6" spans="1:13" ht="42.75" thickBot="1">
      <c r="A6" s="95"/>
      <c r="B6" s="143"/>
      <c r="C6" s="96"/>
      <c r="D6" s="97"/>
      <c r="E6" s="96"/>
      <c r="F6" s="96"/>
      <c r="G6" s="96"/>
      <c r="H6" s="96"/>
      <c r="I6" s="96"/>
      <c r="J6" s="71" t="s">
        <v>47</v>
      </c>
      <c r="K6" s="71" t="s">
        <v>48</v>
      </c>
      <c r="L6" s="71" t="s">
        <v>49</v>
      </c>
      <c r="M6" s="103" t="s">
        <v>50</v>
      </c>
    </row>
    <row r="7" spans="1:13" ht="32.25" thickBot="1">
      <c r="A7" s="141" t="s">
        <v>57</v>
      </c>
      <c r="B7" s="151" t="s">
        <v>147</v>
      </c>
      <c r="C7" s="142"/>
      <c r="D7" s="142"/>
      <c r="E7" s="142"/>
      <c r="F7" s="152" t="s">
        <v>45</v>
      </c>
      <c r="G7" s="153">
        <v>44000</v>
      </c>
      <c r="H7" s="154"/>
      <c r="I7" s="155"/>
      <c r="J7" s="156">
        <f>H7*I7+H7</f>
        <v>0</v>
      </c>
      <c r="K7" s="156">
        <f>G7*H7</f>
        <v>0</v>
      </c>
      <c r="L7" s="156">
        <f>K7*I7</f>
        <v>0</v>
      </c>
      <c r="M7" s="157">
        <f>K7+L7</f>
        <v>0</v>
      </c>
    </row>
    <row r="8" spans="1:13" ht="13.5" thickBot="1">
      <c r="A8" s="2"/>
      <c r="B8" s="2"/>
      <c r="C8" s="2"/>
      <c r="D8" s="2"/>
      <c r="E8" s="2"/>
      <c r="F8" s="2"/>
      <c r="G8" s="2"/>
      <c r="H8" s="2"/>
      <c r="I8" s="2"/>
      <c r="J8" s="30" t="s">
        <v>46</v>
      </c>
      <c r="K8" s="76">
        <f>SUM(K7:K7)</f>
        <v>0</v>
      </c>
      <c r="L8" s="77">
        <f>SUM(L7:L7)</f>
        <v>0</v>
      </c>
      <c r="M8" s="76">
        <f>SUM(M7:M7)</f>
        <v>0</v>
      </c>
    </row>
    <row r="9" spans="1:13" ht="13.5" thickBot="1">
      <c r="A9" s="4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 thickBot="1">
      <c r="A10" s="4"/>
      <c r="B10" s="33" t="s">
        <v>51</v>
      </c>
      <c r="C10" s="34"/>
      <c r="D10" s="74">
        <f>K8</f>
        <v>0</v>
      </c>
      <c r="E10" s="35" t="s">
        <v>52</v>
      </c>
      <c r="F10" s="177"/>
      <c r="G10" s="178"/>
      <c r="H10" s="178"/>
      <c r="I10" s="178"/>
      <c r="J10" s="179"/>
      <c r="K10" s="2"/>
      <c r="L10" s="2"/>
      <c r="M10" s="2"/>
    </row>
    <row r="11" spans="1:13" ht="13.5" thickBot="1">
      <c r="A11" s="4"/>
      <c r="B11" s="33" t="s">
        <v>53</v>
      </c>
      <c r="C11" s="34"/>
      <c r="D11" s="75">
        <f>M8</f>
        <v>0</v>
      </c>
      <c r="E11" s="36" t="s">
        <v>52</v>
      </c>
      <c r="F11" s="180"/>
      <c r="G11" s="181"/>
      <c r="H11" s="181"/>
      <c r="I11" s="181"/>
      <c r="J11" s="182"/>
      <c r="K11" s="2"/>
      <c r="L11" s="2"/>
      <c r="M11" s="2"/>
    </row>
    <row r="12" spans="2:10" ht="12.75">
      <c r="B12" s="37" t="s">
        <v>54</v>
      </c>
      <c r="D12" s="38"/>
      <c r="E12" s="39"/>
      <c r="F12" s="40"/>
      <c r="G12" s="40"/>
      <c r="H12" s="40"/>
      <c r="I12" s="41"/>
      <c r="J12" s="42"/>
    </row>
    <row r="16" spans="11:13" ht="12.75">
      <c r="K16" s="184" t="s">
        <v>2</v>
      </c>
      <c r="L16" s="184"/>
      <c r="M16" s="184"/>
    </row>
    <row r="17" spans="11:13" ht="12.75">
      <c r="K17" s="176" t="s">
        <v>3</v>
      </c>
      <c r="L17" s="176"/>
      <c r="M17" s="176"/>
    </row>
  </sheetData>
  <sheetProtection/>
  <mergeCells count="5">
    <mergeCell ref="K17:M17"/>
    <mergeCell ref="F10:J10"/>
    <mergeCell ref="F11:J11"/>
    <mergeCell ref="A1:M1"/>
    <mergeCell ref="K16:M1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Wasiluk</cp:lastModifiedBy>
  <cp:lastPrinted>2012-12-27T09:56:12Z</cp:lastPrinted>
  <dcterms:created xsi:type="dcterms:W3CDTF">2007-03-19T09:54:59Z</dcterms:created>
  <dcterms:modified xsi:type="dcterms:W3CDTF">2012-12-27T09:56:35Z</dcterms:modified>
  <cp:category/>
  <cp:version/>
  <cp:contentType/>
  <cp:contentStatus/>
</cp:coreProperties>
</file>