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90" windowHeight="11400" activeTab="0"/>
  </bookViews>
  <sheets>
    <sheet name="Formularz_cenowy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<sst xmlns="http://schemas.openxmlformats.org/spreadsheetml/2006/main" count="76" uniqueCount="61">
  <si>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Zał.  Nr 1a do SIWZ</t>
  </si>
  <si>
    <r>
      <t xml:space="preserve">......................................., .............................
</t>
    </r>
    <r>
      <rPr>
        <sz val="8"/>
        <color indexed="8"/>
        <rFont val="Arial"/>
        <family val="2"/>
      </rPr>
      <t>miejscowość                    data</t>
    </r>
  </si>
  <si>
    <r>
      <t xml:space="preserve">...................................................................
</t>
    </r>
    <r>
      <rPr>
        <sz val="8"/>
        <color indexed="8"/>
        <rFont val="Arial"/>
        <family val="2"/>
      </rPr>
      <t>Nazwa, adres Wykonawcy/Pieczęć</t>
    </r>
  </si>
  <si>
    <r>
      <rPr>
        <b/>
        <sz val="9"/>
        <color indexed="8"/>
        <rFont val="Arial"/>
        <family val="2"/>
      </rPr>
      <t>Zamawiający: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Powiat Kętrzyński, ul. Plac Grunwaldzki 1
11- 400 Kętrzyn
</t>
    </r>
    <r>
      <rPr>
        <b/>
        <sz val="9"/>
        <color indexed="8"/>
        <rFont val="Arial"/>
        <family val="2"/>
      </rPr>
      <t>Pełnomocnik: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Centrum Usług Wspólnych Powiatu Kętrzyńskiego
ul. Plac Grunwaldzki 1
11- 400 Kętrzyn</t>
    </r>
  </si>
  <si>
    <t>FORMULARZ CENOWY</t>
  </si>
  <si>
    <t>Lp.</t>
  </si>
  <si>
    <t>Nr Specyfikacji Technicznej</t>
  </si>
  <si>
    <t>Wyszczególnienie elementów rozliczeniowych</t>
  </si>
  <si>
    <t>Jednostka</t>
  </si>
  <si>
    <t>Ilość</t>
  </si>
  <si>
    <t>Cena jednost. PLN</t>
  </si>
  <si>
    <t>Wartość</t>
  </si>
  <si>
    <t>m</t>
  </si>
  <si>
    <t>05.03.05a</t>
  </si>
  <si>
    <t>szt.</t>
  </si>
  <si>
    <t>RAZEM KOSZT ROBÓT NETTO (ZŁ)</t>
  </si>
  <si>
    <t>RAZEM KOSZT ROBÓT BRUTTO (ZŁ)</t>
  </si>
  <si>
    <t>Oświadczam, że;
1) w/w ceny jednostkowe uwzględniają wszelkie koszty niezbędne do należytego wykonania całości przedmiotu zamówienia – zgodnie z postanowieniami rozdz. XIII SIWZ,
2) obliczeń rachunkowych dokonano z należytą starannością, ale upoważniam Zamawiającego do poprawy ewentualnych oczywistych omyłek rachunkowych (wynik mnożenia: a) cen jednostkowych i ilości obmiaru, b) łącznego kosztu robót netto i wymiaru % VAT; wynik sumowania: a) wartości netto wszytkich pozycji wyspecyfikowanych robót, b) łącznego kosztu robót netto i kosztu VAT) a w ich konsekwencji do korekty ceny zamieszczonej w formularzu ofertowym - na podstawie art. 87 ust. 2 pkt 2 Pzp.</t>
  </si>
  <si>
    <r>
      <t xml:space="preserve">..............................................................................
</t>
    </r>
    <r>
      <rPr>
        <sz val="7"/>
        <color indexed="8"/>
        <rFont val="Arial"/>
        <family val="2"/>
      </rPr>
      <t>Podpis(y) i pieczęć osób upoważnionych do składania oświadczeń woli w imieniu Wykonawcy</t>
    </r>
  </si>
  <si>
    <t xml:space="preserve">Uwaga!
Należy złożyć podpisy (parafki) osób upoważnionych do składania oświadczeń woli w imieniu Wykonawcy na każdej stronie formularza.  </t>
  </si>
  <si>
    <t>01.00.00.</t>
  </si>
  <si>
    <t>ROBOTY PRZYGOTOWAWCZE</t>
  </si>
  <si>
    <t>01.01.01.</t>
  </si>
  <si>
    <t>Roboty pomiarowe - wytyczenie i obsługa geodezyjna</t>
  </si>
  <si>
    <t>kpl</t>
  </si>
  <si>
    <t>Dokumentacja geodezyjna powykonawcza</t>
  </si>
  <si>
    <t xml:space="preserve"> </t>
  </si>
  <si>
    <t>04.00.00</t>
  </si>
  <si>
    <t>PODBUDOWY</t>
  </si>
  <si>
    <t>04.01.01.</t>
  </si>
  <si>
    <t>Wykonanie koryta z profilowaniem i zagęszczeniem pod nawierzchnię zjazdów z wywozem nadmiaru urobku ( 2 zjazdy) 0,5*5*(5+10)+0,5*2*(5+7)=49,5 m2</t>
  </si>
  <si>
    <t>04.02.01.</t>
  </si>
  <si>
    <t>Warstwa odsączająca  pod warstwy konstrukcyjne pod zjazdy (obecnie gruntowe) - grubości 30 cm (2 zjazdy)</t>
  </si>
  <si>
    <t>04.04.02.</t>
  </si>
  <si>
    <t>Podbudowa z mieszanki kruszyw łamanych stabilizowanych mechanicznie  0/31,5 o procentowej zawartości ziaren przekruszonych dla kruszywa łamanego C50/30pod zjazdy (obecnie gruntowe) - grubości 20 cm (2 zjazdy)</t>
  </si>
  <si>
    <t>04.08.05</t>
  </si>
  <si>
    <t>04.03.01</t>
  </si>
  <si>
    <t>Oczyszczenie i skropienie warstw konstrukcyjnych nawierzchni emulsją asfaltową
410*5,0*2=4100 m2</t>
  </si>
  <si>
    <t>05.00.00</t>
  </si>
  <si>
    <t>NAWIERZCHNIE</t>
  </si>
  <si>
    <t>05.03.05b</t>
  </si>
  <si>
    <t>Warstwa wiążąca z betonu asfaltowego AC16W 35/50 gr. 5cm, KR-2   - zjazdy szer. 5 m</t>
  </si>
  <si>
    <t>Warstwa ścieralna z betonu asfaltowego AC11S 50/70 gr. 4cm, KR-2  - zjazdy szer. 5 m</t>
  </si>
  <si>
    <t>Warstwa wiążąca z betonu asfaltowego AC16W 35/50 gr. 5cm, KR-2  (410*5,0=2050 m2 ) - jezdnia</t>
  </si>
  <si>
    <t>Warstwa ścieralna z betonu asfaltowego AC11S 50/70 gr. 4cm, KR-2 (410*5,0=2050 m2) - jezdnia</t>
  </si>
  <si>
    <t>06.00.00</t>
  </si>
  <si>
    <t>ROBOTY WYKOŃCZENIOWE</t>
  </si>
  <si>
    <t>06.02.01.a</t>
  </si>
  <si>
    <t>Wykonanie przepustu pod zjazdem, z rury karbowanej HDPE śr. 400 mm dł. 8m na ławie z pospółki z zasypaniem oraz obrukowaniem wlotów brukiem kamienym na podsypce cem.-piask. i spoinowaniem</t>
  </si>
  <si>
    <t>06.01.01.</t>
  </si>
  <si>
    <t>Odtworzenie (pogłębienie) rowu na odcinku 50 m (za zjazdem nr 1 z przepustem)</t>
  </si>
  <si>
    <t>06.03.01</t>
  </si>
  <si>
    <t>06.03.01.</t>
  </si>
  <si>
    <r>
      <t>m</t>
    </r>
    <r>
      <rPr>
        <sz val="10"/>
        <color indexed="8"/>
        <rFont val="Czcionka tekstu podstawowego"/>
        <family val="0"/>
      </rPr>
      <t>²</t>
    </r>
  </si>
  <si>
    <r>
      <t xml:space="preserve">Wyrównanie istniejącej nawierzchni mieszanką KŁSM 0/31.5 o procentowej zawartości ziaren przekruszonych dla kruszywa łamanego C50/30  śr. grubość wyrównania 15cm </t>
    </r>
    <r>
      <rPr>
        <strike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410*5,0*0.15 = 308 m3</t>
    </r>
  </si>
  <si>
    <r>
      <t>m</t>
    </r>
    <r>
      <rPr>
        <sz val="10"/>
        <color indexed="8"/>
        <rFont val="Czcionka tekstu podstawowego"/>
        <family val="0"/>
      </rPr>
      <t>³</t>
    </r>
  </si>
  <si>
    <t>CUW.PK.343.19.2019</t>
  </si>
  <si>
    <r>
      <t xml:space="preserve">           Odpowiadając na ogłoszenie o postępowaniu prowadzonym w trybie przetargu nieograniczonego pn.:  "</t>
    </r>
    <r>
      <rPr>
        <b/>
        <sz val="10"/>
        <color indexed="8"/>
        <rFont val="Arial"/>
        <family val="2"/>
      </rPr>
      <t>Przebudowa drogi powiatowej nr 1723N na odcinku Srokowski Dwór – Bajowy Małe – etap II”</t>
    </r>
    <r>
      <rPr>
        <sz val="10"/>
        <color indexed="8"/>
        <rFont val="Arial"/>
        <family val="2"/>
      </rPr>
      <t xml:space="preserve">, znak postępowania </t>
    </r>
    <r>
      <rPr>
        <b/>
        <sz val="10"/>
        <color indexed="8"/>
        <rFont val="Arial"/>
        <family val="2"/>
      </rPr>
      <t xml:space="preserve">CUW.PK.343.19.2019 </t>
    </r>
    <r>
      <rPr>
        <sz val="10"/>
        <color indexed="8"/>
        <rFont val="Arial"/>
        <family val="2"/>
      </rPr>
      <t>przedstawiam kalkulację ceny ofertowej:</t>
    </r>
  </si>
  <si>
    <t>Vat (......%)</t>
  </si>
  <si>
    <t>Uzupełnienie poboczy kruszywem naturalnym szer. 0,5m, gr.  15 cm (410*2*0,5=410 m2)</t>
  </si>
  <si>
    <t>Ścinka  poboczy z wywozem nadmiaru humusu szer. 1,5m (410*1.50*2=1230 m2)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</si>
</sst>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#,##0.000"/>
    <numFmt numFmtId="169" formatCode="&quot; &quot;#,##0.0&quot; &quot;;&quot; (&quot;#,##0.0&quot;)&quot;;&quot; -&quot;#&quot; &quot;;@&quot; &quot;"/>
    <numFmt numFmtId="170" formatCode="&quot; &quot;#,##0.00&quot; &quot;;&quot; (&quot;#,##0.00&quot;)&quot;;&quot; -&quot;#&quot; &quot;;@&quot; &quot;"/>
    <numFmt numFmtId="171" formatCode="&quot; &quot;#,##0.0&quot; &quot;;&quot; (&quot;#,##0.0&quot;)&quot;;&quot; -&quot;00&quot; &quot;;&quot; &quot;@&quot; &quot;"/>
    <numFmt numFmtId="172" formatCode="&quot; &quot;#,##0.00&quot; &quot;;&quot; (&quot;#,##0.00&quot;)&quot;;&quot; -&quot;00&quot; &quot;;&quot; &quot;@&quot; &quot;"/>
    <numFmt numFmtId="173" formatCode="[$-415]0.00"/>
    <numFmt numFmtId="174" formatCode="0.0"/>
    <numFmt numFmtId="175" formatCode="&quot; &quot;#,##0.00&quot;      &quot;;&quot;-&quot;#,##0.00&quot;      &quot;;&quot; -&quot;#&quot;      &quot;;@&quot; &quot;"/>
    <numFmt numFmtId="176" formatCode="#,##0.00&quot; &quot;[$zł-415];[Red]&quot;-&quot;#,##0.00&quot; &quot;[$zł-415]"/>
    <numFmt numFmtId="177" formatCode="_(* #,##0_);_(* \(#,##0\);_(* &quot;-&quot;??_);_(@_)"/>
    <numFmt numFmtId="178" formatCode="_(* #,##0.0_);_(* \(#,##0.0\);_(* &quot;-&quot;??_);_(@_)"/>
    <numFmt numFmtId="179" formatCode="#,##0.0"/>
  </numFmts>
  <fonts count="94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Czcionka tekstu podstawowego"/>
      <family val="0"/>
    </font>
    <font>
      <b/>
      <sz val="10"/>
      <name val="Arial CE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33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Arial2"/>
      <family val="0"/>
    </font>
    <font>
      <b/>
      <sz val="11"/>
      <color rgb="FFFA7D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8"/>
      <color theme="3"/>
      <name val="Calibri Light"/>
      <family val="2"/>
    </font>
    <font>
      <sz val="11"/>
      <color rgb="FFFF6600"/>
      <name val="Calibri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AE3A7"/>
        <bgColor indexed="64"/>
      </patternFill>
    </fill>
    <fill>
      <patternFill patternType="solid">
        <fgColor rgb="FFAAE3A7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CCCC"/>
      </top>
      <bottom style="double">
        <color rgb="FF33CCCC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>
        <color indexed="63"/>
      </left>
      <right style="thin"/>
      <top style="double">
        <color rgb="FF000000"/>
      </top>
      <bottom style="double">
        <color rgb="FF000000"/>
      </bottom>
    </border>
  </borders>
  <cellStyleXfs count="110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22" borderId="0" applyNumberFormat="0" applyBorder="0" applyAlignment="0" applyProtection="0"/>
    <xf numFmtId="0" fontId="49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1" applyNumberFormat="0" applyAlignment="0" applyProtection="0"/>
    <xf numFmtId="0" fontId="53" fillId="39" borderId="2" applyNumberFormat="0" applyAlignment="0" applyProtection="0"/>
    <xf numFmtId="0" fontId="54" fillId="40" borderId="3" applyNumberFormat="0" applyAlignment="0" applyProtection="0"/>
    <xf numFmtId="0" fontId="55" fillId="41" borderId="4" applyNumberFormat="0" applyAlignment="0" applyProtection="0"/>
    <xf numFmtId="0" fontId="56" fillId="4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6" fontId="48" fillId="0" borderId="0" applyBorder="0" applyProtection="0">
      <alignment/>
    </xf>
    <xf numFmtId="175" fontId="0" fillId="0" borderId="0" applyFont="0" applyBorder="0" applyProtection="0">
      <alignment/>
    </xf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59" fillId="0" borderId="0" applyNumberFormat="0" applyBorder="0" applyProtection="0">
      <alignment horizontal="center"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Border="0" applyProtection="0">
      <alignment horizontal="center" textRotation="90"/>
    </xf>
    <xf numFmtId="0" fontId="63" fillId="3" borderId="1" applyNumberFormat="0" applyAlignment="0" applyProtection="0"/>
    <xf numFmtId="0" fontId="64" fillId="0" borderId="8" applyNumberFormat="0" applyFill="0" applyAlignment="0" applyProtection="0"/>
    <xf numFmtId="0" fontId="65" fillId="44" borderId="9" applyNumberFormat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71" fillId="45" borderId="0" applyNumberFormat="0" applyBorder="0" applyAlignment="0" applyProtection="0"/>
    <xf numFmtId="0" fontId="72" fillId="0" borderId="0" applyNumberFormat="0" applyBorder="0" applyProtection="0">
      <alignment/>
    </xf>
    <xf numFmtId="166" fontId="73" fillId="0" borderId="0" applyBorder="0" applyProtection="0">
      <alignment/>
    </xf>
    <xf numFmtId="0" fontId="72" fillId="4" borderId="14" applyNumberFormat="0" applyAlignment="0" applyProtection="0"/>
    <xf numFmtId="0" fontId="74" fillId="41" borderId="3" applyNumberFormat="0" applyAlignment="0" applyProtection="0"/>
    <xf numFmtId="0" fontId="75" fillId="2" borderId="15" applyNumberFormat="0" applyAlignment="0" applyProtection="0"/>
    <xf numFmtId="9" fontId="47" fillId="0" borderId="0" applyFont="0" applyFill="0" applyBorder="0" applyAlignment="0" applyProtection="0"/>
    <xf numFmtId="0" fontId="76" fillId="0" borderId="0" applyNumberFormat="0" applyBorder="0" applyProtection="0">
      <alignment/>
    </xf>
    <xf numFmtId="176" fontId="76" fillId="0" borderId="0" applyBorder="0" applyProtection="0">
      <alignment/>
    </xf>
    <xf numFmtId="0" fontId="77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7" fillId="46" borderId="18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</cellStyleXfs>
  <cellXfs count="92">
    <xf numFmtId="0" fontId="0" fillId="0" borderId="0" xfId="0" applyAlignment="1">
      <alignment/>
    </xf>
    <xf numFmtId="49" fontId="85" fillId="0" borderId="0" xfId="0" applyNumberFormat="1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right"/>
    </xf>
    <xf numFmtId="49" fontId="87" fillId="0" borderId="0" xfId="0" applyNumberFormat="1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49" fontId="88" fillId="0" borderId="0" xfId="0" applyNumberFormat="1" applyFont="1" applyAlignment="1">
      <alignment horizontal="center"/>
    </xf>
    <xf numFmtId="49" fontId="87" fillId="0" borderId="19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49" fontId="89" fillId="0" borderId="20" xfId="71" applyNumberFormat="1" applyFont="1" applyFill="1" applyBorder="1" applyAlignment="1">
      <alignment horizontal="center" vertical="center"/>
    </xf>
    <xf numFmtId="166" fontId="89" fillId="0" borderId="20" xfId="71" applyFont="1" applyFill="1" applyBorder="1" applyAlignment="1">
      <alignment horizontal="center" vertical="center" wrapText="1"/>
    </xf>
    <xf numFmtId="167" fontId="89" fillId="0" borderId="20" xfId="71" applyNumberFormat="1" applyFont="1" applyFill="1" applyBorder="1" applyAlignment="1">
      <alignment horizontal="center" vertical="center" wrapText="1"/>
    </xf>
    <xf numFmtId="166" fontId="89" fillId="0" borderId="20" xfId="71" applyFont="1" applyFill="1" applyBorder="1" applyAlignment="1">
      <alignment horizontal="center" wrapText="1"/>
    </xf>
    <xf numFmtId="167" fontId="89" fillId="0" borderId="20" xfId="71" applyNumberFormat="1" applyFont="1" applyFill="1" applyBorder="1" applyAlignment="1">
      <alignment horizontal="center" vertical="center"/>
    </xf>
    <xf numFmtId="4" fontId="72" fillId="0" borderId="20" xfId="72" applyNumberFormat="1" applyFont="1" applyFill="1" applyBorder="1" applyAlignment="1">
      <alignment horizontal="right" vertical="center"/>
    </xf>
    <xf numFmtId="170" fontId="72" fillId="0" borderId="20" xfId="0" applyNumberFormat="1" applyFont="1" applyBorder="1" applyAlignment="1">
      <alignment horizontal="right" vertical="center"/>
    </xf>
    <xf numFmtId="4" fontId="72" fillId="0" borderId="20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4" fontId="72" fillId="0" borderId="21" xfId="72" applyNumberFormat="1" applyFont="1" applyFill="1" applyBorder="1" applyAlignment="1">
      <alignment horizontal="right" vertical="center"/>
    </xf>
    <xf numFmtId="167" fontId="72" fillId="0" borderId="20" xfId="92" applyNumberFormat="1" applyFont="1" applyFill="1" applyBorder="1" applyAlignment="1" applyProtection="1">
      <alignment horizontal="right" vertical="center" wrapText="1"/>
      <protection locked="0"/>
    </xf>
    <xf numFmtId="172" fontId="72" fillId="0" borderId="20" xfId="0" applyNumberFormat="1" applyFont="1" applyBorder="1" applyAlignment="1">
      <alignment horizontal="center" vertical="center"/>
    </xf>
    <xf numFmtId="167" fontId="72" fillId="0" borderId="20" xfId="71" applyNumberFormat="1" applyFont="1" applyFill="1" applyBorder="1" applyAlignment="1">
      <alignment horizontal="right" vertical="center"/>
    </xf>
    <xf numFmtId="170" fontId="72" fillId="0" borderId="20" xfId="71" applyNumberFormat="1" applyFont="1" applyFill="1" applyBorder="1" applyAlignment="1">
      <alignment horizontal="right" vertical="center"/>
    </xf>
    <xf numFmtId="173" fontId="72" fillId="0" borderId="20" xfId="71" applyNumberFormat="1" applyFont="1" applyFill="1" applyBorder="1" applyAlignment="1">
      <alignment horizontal="right" vertical="center"/>
    </xf>
    <xf numFmtId="49" fontId="89" fillId="0" borderId="0" xfId="0" applyNumberFormat="1" applyFont="1" applyAlignment="1">
      <alignment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49" fontId="72" fillId="0" borderId="0" xfId="0" applyNumberFormat="1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8" fillId="48" borderId="22" xfId="0" applyFont="1" applyFill="1" applyBorder="1" applyAlignment="1">
      <alignment horizontal="center" wrapText="1"/>
    </xf>
    <xf numFmtId="0" fontId="8" fillId="48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49" borderId="22" xfId="0" applyFont="1" applyFill="1" applyBorder="1" applyAlignment="1">
      <alignment horizontal="center" vertical="center"/>
    </xf>
    <xf numFmtId="0" fontId="11" fillId="49" borderId="22" xfId="0" applyFont="1" applyFill="1" applyBorder="1" applyAlignment="1">
      <alignment horizontal="center" vertical="center"/>
    </xf>
    <xf numFmtId="0" fontId="11" fillId="49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14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left" vertical="top" wrapText="1"/>
    </xf>
    <xf numFmtId="0" fontId="8" fillId="50" borderId="22" xfId="0" applyFont="1" applyFill="1" applyBorder="1" applyAlignment="1">
      <alignment horizontal="center" vertical="center"/>
    </xf>
    <xf numFmtId="0" fontId="15" fillId="51" borderId="22" xfId="0" applyFont="1" applyFill="1" applyBorder="1" applyAlignment="1">
      <alignment horizontal="center" vertical="center"/>
    </xf>
    <xf numFmtId="0" fontId="8" fillId="52" borderId="22" xfId="0" applyFont="1" applyFill="1" applyBorder="1" applyAlignment="1">
      <alignment horizontal="center" vertical="center"/>
    </xf>
    <xf numFmtId="0" fontId="11" fillId="51" borderId="22" xfId="0" applyFont="1" applyFill="1" applyBorder="1" applyAlignment="1">
      <alignment horizontal="center" vertical="center"/>
    </xf>
    <xf numFmtId="0" fontId="11" fillId="51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4" fontId="13" fillId="53" borderId="22" xfId="0" applyNumberFormat="1" applyFont="1" applyFill="1" applyBorder="1" applyAlignment="1">
      <alignment horizontal="center" vertical="center"/>
    </xf>
    <xf numFmtId="4" fontId="13" fillId="53" borderId="22" xfId="0" applyNumberFormat="1" applyFont="1" applyFill="1" applyBorder="1" applyAlignment="1">
      <alignment horizontal="center" vertical="center"/>
    </xf>
    <xf numFmtId="4" fontId="10" fillId="53" borderId="22" xfId="0" applyNumberFormat="1" applyFont="1" applyFill="1" applyBorder="1" applyAlignment="1">
      <alignment horizontal="center" vertical="center"/>
    </xf>
    <xf numFmtId="4" fontId="91" fillId="2" borderId="21" xfId="91" applyNumberFormat="1" applyFont="1" applyFill="1" applyBorder="1" applyAlignment="1">
      <alignment/>
    </xf>
    <xf numFmtId="172" fontId="91" fillId="2" borderId="24" xfId="91" applyNumberFormat="1" applyFont="1" applyFill="1" applyBorder="1" applyAlignment="1">
      <alignment/>
    </xf>
    <xf numFmtId="172" fontId="91" fillId="2" borderId="22" xfId="91" applyNumberFormat="1" applyFont="1" applyFill="1" applyBorder="1" applyAlignment="1">
      <alignment/>
    </xf>
    <xf numFmtId="2" fontId="13" fillId="54" borderId="22" xfId="0" applyNumberFormat="1" applyFont="1" applyFill="1" applyBorder="1" applyAlignment="1">
      <alignment horizontal="center" vertical="center"/>
    </xf>
    <xf numFmtId="2" fontId="8" fillId="54" borderId="22" xfId="0" applyNumberFormat="1" applyFont="1" applyFill="1" applyBorder="1" applyAlignment="1">
      <alignment horizontal="center" vertical="center"/>
    </xf>
    <xf numFmtId="2" fontId="10" fillId="53" borderId="22" xfId="0" applyNumberFormat="1" applyFont="1" applyFill="1" applyBorder="1" applyAlignment="1">
      <alignment horizontal="center" vertical="center"/>
    </xf>
    <xf numFmtId="2" fontId="6" fillId="53" borderId="22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Alignment="1">
      <alignment horizontal="center" wrapText="1"/>
    </xf>
    <xf numFmtId="49" fontId="92" fillId="0" borderId="0" xfId="0" applyNumberFormat="1" applyFont="1" applyAlignment="1">
      <alignment horizontal="left" wrapText="1"/>
    </xf>
    <xf numFmtId="0" fontId="89" fillId="0" borderId="25" xfId="91" applyFont="1" applyFill="1" applyBorder="1" applyAlignment="1">
      <alignment horizontal="right"/>
    </xf>
    <xf numFmtId="0" fontId="89" fillId="0" borderId="26" xfId="91" applyFont="1" applyFill="1" applyBorder="1" applyAlignment="1">
      <alignment horizontal="right"/>
    </xf>
    <xf numFmtId="0" fontId="87" fillId="0" borderId="0" xfId="0" applyFont="1" applyAlignment="1">
      <alignment horizontal="center" wrapText="1"/>
    </xf>
    <xf numFmtId="49" fontId="87" fillId="0" borderId="0" xfId="0" applyNumberFormat="1" applyFont="1" applyAlignment="1">
      <alignment horizontal="left" vertical="top" wrapText="1"/>
    </xf>
    <xf numFmtId="0" fontId="87" fillId="0" borderId="0" xfId="0" applyFont="1" applyAlignment="1">
      <alignment horizontal="left" wrapText="1"/>
    </xf>
    <xf numFmtId="49" fontId="88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left" wrapText="1"/>
    </xf>
    <xf numFmtId="0" fontId="8" fillId="48" borderId="27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8" fillId="50" borderId="30" xfId="0" applyFont="1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8" fillId="50" borderId="31" xfId="0" applyFont="1" applyFill="1" applyBorder="1" applyAlignment="1">
      <alignment horizontal="center" vertical="center"/>
    </xf>
    <xf numFmtId="0" fontId="8" fillId="52" borderId="30" xfId="0" applyFont="1" applyFill="1" applyBorder="1" applyAlignment="1">
      <alignment horizontal="center" vertical="center" wrapText="1"/>
    </xf>
    <xf numFmtId="0" fontId="8" fillId="52" borderId="0" xfId="0" applyFont="1" applyFill="1" applyBorder="1" applyAlignment="1">
      <alignment horizontal="center" vertical="center" wrapText="1"/>
    </xf>
    <xf numFmtId="0" fontId="8" fillId="52" borderId="31" xfId="0" applyFont="1" applyFill="1" applyBorder="1" applyAlignment="1">
      <alignment horizontal="center" vertical="center" wrapText="1"/>
    </xf>
    <xf numFmtId="172" fontId="72" fillId="0" borderId="32" xfId="91" applyNumberFormat="1" applyFont="1" applyFill="1" applyBorder="1" applyAlignment="1">
      <alignment horizontal="right" vertical="center"/>
    </xf>
    <xf numFmtId="172" fontId="72" fillId="0" borderId="33" xfId="91" applyNumberFormat="1" applyFont="1" applyFill="1" applyBorder="1" applyAlignment="1">
      <alignment horizontal="right" vertical="center"/>
    </xf>
    <xf numFmtId="172" fontId="72" fillId="0" borderId="34" xfId="91" applyNumberFormat="1" applyFont="1" applyFill="1" applyBorder="1" applyAlignment="1">
      <alignment horizontal="right" vertical="center"/>
    </xf>
    <xf numFmtId="49" fontId="93" fillId="0" borderId="0" xfId="0" applyNumberFormat="1" applyFont="1" applyAlignment="1">
      <alignment horizontal="left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cel_BuiltIn_Comma" xfId="72"/>
    <cellStyle name="Explanatory Text" xfId="73"/>
    <cellStyle name="Good" xfId="74"/>
    <cellStyle name="Heading" xfId="75"/>
    <cellStyle name="Heading 1" xfId="76"/>
    <cellStyle name="Heading 2" xfId="77"/>
    <cellStyle name="Heading 3" xfId="78"/>
    <cellStyle name="Heading 4" xfId="79"/>
    <cellStyle name="Heading1" xfId="80"/>
    <cellStyle name="Input" xfId="81"/>
    <cellStyle name="Komórka połączona" xfId="82"/>
    <cellStyle name="Komórka zaznaczona" xfId="83"/>
    <cellStyle name="Linked Cell" xfId="84"/>
    <cellStyle name="Nagłówek 1" xfId="85"/>
    <cellStyle name="Nagłówek 2" xfId="86"/>
    <cellStyle name="Nagłówek 3" xfId="87"/>
    <cellStyle name="Nagłówek 4" xfId="88"/>
    <cellStyle name="Neutral" xfId="89"/>
    <cellStyle name="Neutralny" xfId="90"/>
    <cellStyle name="Normalny 2" xfId="91"/>
    <cellStyle name="Normalny 2 2" xfId="92"/>
    <cellStyle name="Note" xfId="93"/>
    <cellStyle name="Obliczenia" xfId="94"/>
    <cellStyle name="Output" xfId="95"/>
    <cellStyle name="Percent" xfId="96"/>
    <cellStyle name="Result" xfId="97"/>
    <cellStyle name="Result2" xfId="98"/>
    <cellStyle name="Suma" xfId="99"/>
    <cellStyle name="Tekst objaśnienia" xfId="100"/>
    <cellStyle name="Tekst ostrzeżenia" xfId="101"/>
    <cellStyle name="Title" xfId="102"/>
    <cellStyle name="Total" xfId="103"/>
    <cellStyle name="Tytuł" xfId="104"/>
    <cellStyle name="Uwaga" xfId="105"/>
    <cellStyle name="Currency" xfId="106"/>
    <cellStyle name="Currency [0]" xfId="107"/>
    <cellStyle name="Warning Text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9">
      <selection activeCell="E23" sqref="E23"/>
    </sheetView>
  </sheetViews>
  <sheetFormatPr defaultColWidth="9.00390625" defaultRowHeight="14.25"/>
  <cols>
    <col min="1" max="1" width="4.125" style="34" customWidth="1"/>
    <col min="2" max="2" width="10.375" style="35" customWidth="1"/>
    <col min="3" max="3" width="39.875" style="0" customWidth="1"/>
    <col min="4" max="4" width="5.375" style="0" customWidth="1"/>
    <col min="5" max="5" width="8.125" style="0" customWidth="1"/>
    <col min="6" max="6" width="8.875" style="0" customWidth="1"/>
    <col min="7" max="7" width="11.00390625" style="0" customWidth="1"/>
    <col min="8" max="8" width="9.00390625" style="0" customWidth="1"/>
  </cols>
  <sheetData>
    <row r="1" spans="1:7" ht="11.25" customHeight="1">
      <c r="A1" s="1"/>
      <c r="B1" s="2" t="s">
        <v>56</v>
      </c>
      <c r="C1" s="3"/>
      <c r="D1" s="4"/>
      <c r="E1" s="4"/>
      <c r="F1" s="5" t="s">
        <v>0</v>
      </c>
      <c r="G1" s="5"/>
    </row>
    <row r="2" spans="1:7" ht="30" customHeight="1">
      <c r="A2" s="6"/>
      <c r="B2" s="7"/>
      <c r="C2" s="8"/>
      <c r="D2" s="74" t="s">
        <v>1</v>
      </c>
      <c r="E2" s="74"/>
      <c r="F2" s="74"/>
      <c r="G2" s="74"/>
    </row>
    <row r="3" spans="1:7" ht="16.5" customHeight="1">
      <c r="A3" s="75" t="s">
        <v>2</v>
      </c>
      <c r="B3" s="75"/>
      <c r="C3" s="75"/>
      <c r="D3" s="9"/>
      <c r="E3" s="9"/>
      <c r="F3" s="9"/>
      <c r="G3" s="10"/>
    </row>
    <row r="4" spans="1:7" ht="28.5" customHeight="1">
      <c r="A4" s="75"/>
      <c r="B4" s="75"/>
      <c r="C4" s="75"/>
      <c r="D4" s="76" t="s">
        <v>3</v>
      </c>
      <c r="E4" s="76"/>
      <c r="F4" s="76"/>
      <c r="G4" s="76"/>
    </row>
    <row r="5" spans="1:7" ht="12.75" customHeight="1">
      <c r="A5" s="6"/>
      <c r="B5" s="7"/>
      <c r="C5" s="8"/>
      <c r="D5" s="76"/>
      <c r="E5" s="76"/>
      <c r="F5" s="76"/>
      <c r="G5" s="76"/>
    </row>
    <row r="6" spans="1:7" ht="59.25" customHeight="1">
      <c r="A6" s="11"/>
      <c r="B6" s="7"/>
      <c r="C6" s="8"/>
      <c r="D6" s="76"/>
      <c r="E6" s="76"/>
      <c r="F6" s="76"/>
      <c r="G6" s="76"/>
    </row>
    <row r="7" spans="1:7" ht="30" customHeight="1">
      <c r="A7" s="77" t="s">
        <v>4</v>
      </c>
      <c r="B7" s="77"/>
      <c r="C7" s="77"/>
      <c r="D7" s="77"/>
      <c r="E7" s="77"/>
      <c r="F7" s="77"/>
      <c r="G7" s="77"/>
    </row>
    <row r="8" spans="1:7" ht="15" customHeight="1">
      <c r="A8" s="78" t="s">
        <v>57</v>
      </c>
      <c r="B8" s="78"/>
      <c r="C8" s="78"/>
      <c r="D8" s="78"/>
      <c r="E8" s="78"/>
      <c r="F8" s="78"/>
      <c r="G8" s="78"/>
    </row>
    <row r="9" spans="1:7" ht="23.25" customHeight="1">
      <c r="A9" s="78"/>
      <c r="B9" s="78"/>
      <c r="C9" s="78"/>
      <c r="D9" s="78"/>
      <c r="E9" s="78"/>
      <c r="F9" s="78"/>
      <c r="G9" s="78"/>
    </row>
    <row r="10" spans="1:7" ht="10.5" customHeight="1" thickBot="1">
      <c r="A10" s="12"/>
      <c r="B10" s="7"/>
      <c r="C10" s="8"/>
      <c r="D10" s="9"/>
      <c r="E10" s="9"/>
      <c r="F10" s="9"/>
      <c r="G10" s="13"/>
    </row>
    <row r="11" spans="1:7" ht="43.5" customHeight="1" thickTop="1">
      <c r="A11" s="14" t="s">
        <v>5</v>
      </c>
      <c r="B11" s="15" t="s">
        <v>6</v>
      </c>
      <c r="C11" s="15" t="s">
        <v>7</v>
      </c>
      <c r="D11" s="15" t="s">
        <v>8</v>
      </c>
      <c r="E11" s="16" t="s">
        <v>9</v>
      </c>
      <c r="F11" s="17" t="s">
        <v>10</v>
      </c>
      <c r="G11" s="18" t="s">
        <v>11</v>
      </c>
    </row>
    <row r="12" spans="1:7" ht="20.25" customHeight="1">
      <c r="A12" s="36"/>
      <c r="B12" s="37" t="s">
        <v>20</v>
      </c>
      <c r="C12" s="79" t="s">
        <v>21</v>
      </c>
      <c r="D12" s="80"/>
      <c r="E12" s="80"/>
      <c r="F12" s="80"/>
      <c r="G12" s="81"/>
    </row>
    <row r="13" spans="1:7" s="22" customFormat="1" ht="17.25" customHeight="1">
      <c r="A13" s="38">
        <v>1</v>
      </c>
      <c r="B13" s="38" t="s">
        <v>22</v>
      </c>
      <c r="C13" s="39" t="s">
        <v>23</v>
      </c>
      <c r="D13" s="38" t="s">
        <v>24</v>
      </c>
      <c r="E13" s="68">
        <v>1</v>
      </c>
      <c r="F13" s="20"/>
      <c r="G13" s="21"/>
    </row>
    <row r="14" spans="1:7" s="22" customFormat="1" ht="17.25" customHeight="1">
      <c r="A14" s="40">
        <v>2</v>
      </c>
      <c r="B14" s="40" t="s">
        <v>22</v>
      </c>
      <c r="C14" s="41" t="s">
        <v>25</v>
      </c>
      <c r="D14" s="40" t="s">
        <v>24</v>
      </c>
      <c r="E14" s="69">
        <v>1</v>
      </c>
      <c r="F14" s="20"/>
      <c r="G14" s="21"/>
    </row>
    <row r="15" spans="1:7" s="22" customFormat="1" ht="20.25" customHeight="1">
      <c r="A15" s="54" t="s">
        <v>26</v>
      </c>
      <c r="B15" s="54" t="s">
        <v>27</v>
      </c>
      <c r="C15" s="82" t="s">
        <v>28</v>
      </c>
      <c r="D15" s="83"/>
      <c r="E15" s="83"/>
      <c r="F15" s="83"/>
      <c r="G15" s="84"/>
    </row>
    <row r="16" spans="1:7" s="22" customFormat="1" ht="41.25" customHeight="1">
      <c r="A16" s="42">
        <v>3</v>
      </c>
      <c r="B16" s="43" t="s">
        <v>29</v>
      </c>
      <c r="C16" s="44" t="s">
        <v>30</v>
      </c>
      <c r="D16" s="45" t="s">
        <v>53</v>
      </c>
      <c r="E16" s="66">
        <f>0.5*5*(5+10)+0.5*2*(5+7)</f>
        <v>49.5</v>
      </c>
      <c r="F16" s="24"/>
      <c r="G16" s="23"/>
    </row>
    <row r="17" spans="1:7" s="22" customFormat="1" ht="42" customHeight="1">
      <c r="A17" s="42">
        <v>4</v>
      </c>
      <c r="B17" s="46" t="s">
        <v>31</v>
      </c>
      <c r="C17" s="47" t="s">
        <v>32</v>
      </c>
      <c r="D17" s="45" t="s">
        <v>53</v>
      </c>
      <c r="E17" s="67">
        <f>0.5*5*(5+10)+0.5*2*(5+7)</f>
        <v>49.5</v>
      </c>
      <c r="F17" s="24"/>
      <c r="G17" s="23"/>
    </row>
    <row r="18" spans="1:7" s="22" customFormat="1" ht="69.75" customHeight="1">
      <c r="A18" s="42">
        <v>5</v>
      </c>
      <c r="B18" s="48" t="s">
        <v>33</v>
      </c>
      <c r="C18" s="49" t="s">
        <v>34</v>
      </c>
      <c r="D18" s="45" t="s">
        <v>53</v>
      </c>
      <c r="E18" s="67">
        <f>0.5*5*(5+10)+0.5*2*(5+7)</f>
        <v>49.5</v>
      </c>
      <c r="F18" s="25"/>
      <c r="G18" s="19"/>
    </row>
    <row r="19" spans="1:7" s="22" customFormat="1" ht="63" customHeight="1">
      <c r="A19" s="42">
        <v>6</v>
      </c>
      <c r="B19" s="50" t="s">
        <v>35</v>
      </c>
      <c r="C19" s="51" t="s">
        <v>54</v>
      </c>
      <c r="D19" s="52" t="s">
        <v>55</v>
      </c>
      <c r="E19" s="68">
        <f>410*5*0.15</f>
        <v>307.5</v>
      </c>
      <c r="F19" s="24"/>
      <c r="G19" s="24"/>
    </row>
    <row r="20" spans="1:7" s="22" customFormat="1" ht="37.5" customHeight="1">
      <c r="A20" s="42">
        <v>7</v>
      </c>
      <c r="B20" s="50" t="s">
        <v>36</v>
      </c>
      <c r="C20" s="53" t="s">
        <v>37</v>
      </c>
      <c r="D20" s="45" t="s">
        <v>53</v>
      </c>
      <c r="E20" s="68">
        <f>410*5*2</f>
        <v>4100</v>
      </c>
      <c r="F20" s="24"/>
      <c r="G20" s="24"/>
    </row>
    <row r="21" spans="1:7" s="22" customFormat="1" ht="18.75" customHeight="1">
      <c r="A21" s="54" t="s">
        <v>26</v>
      </c>
      <c r="B21" s="54" t="s">
        <v>38</v>
      </c>
      <c r="C21" s="82" t="s">
        <v>39</v>
      </c>
      <c r="D21" s="83"/>
      <c r="E21" s="83"/>
      <c r="F21" s="83"/>
      <c r="G21" s="84"/>
    </row>
    <row r="22" spans="1:7" s="22" customFormat="1" ht="29.25" customHeight="1">
      <c r="A22" s="55">
        <v>8</v>
      </c>
      <c r="B22" s="45" t="s">
        <v>40</v>
      </c>
      <c r="C22" s="47" t="s">
        <v>41</v>
      </c>
      <c r="D22" s="45" t="s">
        <v>53</v>
      </c>
      <c r="E22" s="62">
        <f>0.5*5*(5+10)+0.5*2*(5+7)</f>
        <v>49.5</v>
      </c>
      <c r="F22" s="24"/>
      <c r="G22" s="24"/>
    </row>
    <row r="23" spans="1:7" s="22" customFormat="1" ht="28.5" customHeight="1">
      <c r="A23" s="55">
        <v>9</v>
      </c>
      <c r="B23" s="45" t="s">
        <v>13</v>
      </c>
      <c r="C23" s="47" t="s">
        <v>42</v>
      </c>
      <c r="D23" s="45" t="s">
        <v>53</v>
      </c>
      <c r="E23" s="62">
        <f>$E$18</f>
        <v>49.5</v>
      </c>
      <c r="F23" s="26"/>
      <c r="G23" s="24"/>
    </row>
    <row r="24" spans="1:7" ht="30" customHeight="1">
      <c r="A24" s="55">
        <v>10</v>
      </c>
      <c r="B24" s="45" t="s">
        <v>40</v>
      </c>
      <c r="C24" s="47" t="s">
        <v>43</v>
      </c>
      <c r="D24" s="45" t="s">
        <v>53</v>
      </c>
      <c r="E24" s="61">
        <f>410*5</f>
        <v>2050</v>
      </c>
      <c r="F24" s="26"/>
      <c r="G24" s="24"/>
    </row>
    <row r="25" spans="1:7" ht="30" customHeight="1">
      <c r="A25" s="55">
        <v>11</v>
      </c>
      <c r="B25" s="45" t="s">
        <v>13</v>
      </c>
      <c r="C25" s="47" t="s">
        <v>44</v>
      </c>
      <c r="D25" s="45" t="s">
        <v>53</v>
      </c>
      <c r="E25" s="61">
        <f>410*5</f>
        <v>2050</v>
      </c>
      <c r="F25" s="27"/>
      <c r="G25" s="26"/>
    </row>
    <row r="26" spans="1:7" ht="14.25">
      <c r="A26" s="56" t="s">
        <v>26</v>
      </c>
      <c r="B26" s="56" t="s">
        <v>45</v>
      </c>
      <c r="C26" s="85" t="s">
        <v>46</v>
      </c>
      <c r="D26" s="86"/>
      <c r="E26" s="86"/>
      <c r="F26" s="86"/>
      <c r="G26" s="87"/>
    </row>
    <row r="27" spans="1:7" ht="54" customHeight="1">
      <c r="A27" s="57">
        <v>12</v>
      </c>
      <c r="B27" s="57" t="s">
        <v>47</v>
      </c>
      <c r="C27" s="58" t="s">
        <v>48</v>
      </c>
      <c r="D27" s="57" t="s">
        <v>14</v>
      </c>
      <c r="E27" s="60">
        <v>1</v>
      </c>
      <c r="F27" s="28"/>
      <c r="G27" s="26"/>
    </row>
    <row r="28" spans="1:7" ht="30" customHeight="1">
      <c r="A28" s="57">
        <v>13</v>
      </c>
      <c r="B28" s="57" t="s">
        <v>49</v>
      </c>
      <c r="C28" s="58" t="s">
        <v>50</v>
      </c>
      <c r="D28" s="57" t="s">
        <v>12</v>
      </c>
      <c r="E28" s="60">
        <v>50</v>
      </c>
      <c r="F28" s="28"/>
      <c r="G28" s="26"/>
    </row>
    <row r="29" spans="1:7" ht="30" customHeight="1">
      <c r="A29" s="57">
        <v>14</v>
      </c>
      <c r="B29" s="45" t="s">
        <v>51</v>
      </c>
      <c r="C29" s="59" t="s">
        <v>60</v>
      </c>
      <c r="D29" s="45" t="s">
        <v>53</v>
      </c>
      <c r="E29" s="61">
        <f>410*2*1.5</f>
        <v>1230</v>
      </c>
      <c r="F29" s="28"/>
      <c r="G29" s="26"/>
    </row>
    <row r="30" spans="1:7" ht="25.5">
      <c r="A30" s="57">
        <v>15</v>
      </c>
      <c r="B30" s="45" t="s">
        <v>52</v>
      </c>
      <c r="C30" s="59" t="s">
        <v>59</v>
      </c>
      <c r="D30" s="45" t="s">
        <v>53</v>
      </c>
      <c r="E30" s="61">
        <f>410*2*0.5</f>
        <v>410</v>
      </c>
      <c r="F30" s="26"/>
      <c r="G30" s="26"/>
    </row>
    <row r="31" spans="1:7" ht="15.75" thickBot="1">
      <c r="A31" s="72" t="s">
        <v>15</v>
      </c>
      <c r="B31" s="72"/>
      <c r="C31" s="72"/>
      <c r="D31" s="72"/>
      <c r="E31" s="72"/>
      <c r="F31" s="72"/>
      <c r="G31" s="63"/>
    </row>
    <row r="32" spans="1:7" ht="16.5" thickBot="1" thickTop="1">
      <c r="A32" s="88" t="s">
        <v>58</v>
      </c>
      <c r="B32" s="89"/>
      <c r="C32" s="89"/>
      <c r="D32" s="89"/>
      <c r="E32" s="89"/>
      <c r="F32" s="90"/>
      <c r="G32" s="65"/>
    </row>
    <row r="33" spans="1:7" ht="16.5" thickBot="1" thickTop="1">
      <c r="A33" s="73" t="s">
        <v>16</v>
      </c>
      <c r="B33" s="73"/>
      <c r="C33" s="73"/>
      <c r="D33" s="73"/>
      <c r="E33" s="73"/>
      <c r="F33" s="73"/>
      <c r="G33" s="64"/>
    </row>
    <row r="34" spans="1:7" ht="81" customHeight="1" thickTop="1">
      <c r="A34" s="91" t="s">
        <v>17</v>
      </c>
      <c r="B34" s="91"/>
      <c r="C34" s="91"/>
      <c r="D34" s="91"/>
      <c r="E34" s="91"/>
      <c r="F34" s="91"/>
      <c r="G34" s="91"/>
    </row>
    <row r="35" spans="1:7" ht="29.25" customHeight="1">
      <c r="A35" s="29"/>
      <c r="B35" s="30"/>
      <c r="C35" s="31"/>
      <c r="D35" s="70" t="s">
        <v>18</v>
      </c>
      <c r="E35" s="70"/>
      <c r="F35" s="70"/>
      <c r="G35" s="70"/>
    </row>
    <row r="36" spans="1:7" ht="26.25" customHeight="1">
      <c r="A36" s="32"/>
      <c r="B36" s="30"/>
      <c r="C36" s="31"/>
      <c r="D36" s="70"/>
      <c r="E36" s="70"/>
      <c r="F36" s="70"/>
      <c r="G36" s="70"/>
    </row>
    <row r="37" spans="1:7" ht="14.25">
      <c r="A37" s="32"/>
      <c r="B37" s="30"/>
      <c r="C37" s="31"/>
      <c r="D37" s="33"/>
      <c r="E37" s="33"/>
      <c r="F37" s="33"/>
      <c r="G37" s="31"/>
    </row>
    <row r="38" spans="1:7" ht="14.25">
      <c r="A38" s="32"/>
      <c r="B38" s="30"/>
      <c r="C38" s="31"/>
      <c r="D38" s="33"/>
      <c r="E38" s="33"/>
      <c r="F38" s="33"/>
      <c r="G38" s="31"/>
    </row>
    <row r="39" spans="1:7" ht="40.5" customHeight="1">
      <c r="A39" s="71" t="s">
        <v>19</v>
      </c>
      <c r="B39" s="71"/>
      <c r="C39" s="71"/>
      <c r="D39" s="71"/>
      <c r="E39" s="71"/>
      <c r="F39" s="71"/>
      <c r="G39" s="71"/>
    </row>
  </sheetData>
  <sheetProtection/>
  <mergeCells count="15">
    <mergeCell ref="C15:G15"/>
    <mergeCell ref="C21:G21"/>
    <mergeCell ref="C26:G26"/>
    <mergeCell ref="A32:F32"/>
    <mergeCell ref="A34:G34"/>
    <mergeCell ref="D35:G36"/>
    <mergeCell ref="A39:G39"/>
    <mergeCell ref="A31:F31"/>
    <mergeCell ref="A33:F33"/>
    <mergeCell ref="D2:G2"/>
    <mergeCell ref="A3:C4"/>
    <mergeCell ref="D4:G6"/>
    <mergeCell ref="A7:G7"/>
    <mergeCell ref="A8:G9"/>
    <mergeCell ref="C12:G12"/>
  </mergeCells>
  <printOptions/>
  <pageMargins left="0.3937007874015748" right="0.31496062992125984" top="0.3937007874015748" bottom="0.3937007874015748" header="0" footer="0"/>
  <pageSetup fitToHeight="0" fitToWidth="0" horizontalDpi="600" verticalDpi="600" orientation="portrait" paperSize="9" r:id="rId1"/>
  <headerFooter alignWithMargins="0">
    <oddFooter xml:space="preserve">&amp;C&amp;8  </oddFooter>
  </headerFooter>
  <ignoredErrors>
    <ignoredError sqref="B19:B20 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 Da</dc:creator>
  <cp:keywords/>
  <dc:description/>
  <cp:lastModifiedBy>Izabela Dadoś</cp:lastModifiedBy>
  <cp:lastPrinted>2019-05-13T10:21:05Z</cp:lastPrinted>
  <dcterms:created xsi:type="dcterms:W3CDTF">2018-09-12T11:15:12Z</dcterms:created>
  <dcterms:modified xsi:type="dcterms:W3CDTF">2019-05-20T10:49:38Z</dcterms:modified>
  <cp:category/>
  <cp:version/>
  <cp:contentType/>
  <cp:contentStatus/>
  <cp:revision>9</cp:revision>
</cp:coreProperties>
</file>